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830" windowHeight="10830" tabRatio="960"/>
  </bookViews>
  <sheets>
    <sheet name="zbiorówka" sheetId="1" r:id="rId1"/>
    <sheet name="SP2" sheetId="4" r:id="rId2"/>
    <sheet name="SP 8" sheetId="6" r:id="rId3"/>
    <sheet name="SP 9" sheetId="5" r:id="rId4"/>
    <sheet name="ZSP 3" sheetId="7" r:id="rId5"/>
    <sheet name="ZSP 18" sheetId="29" r:id="rId6"/>
    <sheet name="SP 28" sheetId="8" r:id="rId7"/>
    <sheet name="SP 29" sheetId="9" r:id="rId8"/>
    <sheet name="ZSP 21" sheetId="10" r:id="rId9"/>
    <sheet name="SP 42" sheetId="11" r:id="rId10"/>
    <sheet name="SP 64" sheetId="12" r:id="rId11"/>
    <sheet name="SP 71" sheetId="26" r:id="rId12"/>
    <sheet name="ZS 21" sheetId="13" r:id="rId13"/>
    <sheet name="SP 85" sheetId="15" r:id="rId14"/>
    <sheet name="SP 96" sheetId="31" r:id="rId15"/>
    <sheet name="SP 99" sheetId="16" r:id="rId16"/>
    <sheet name="ZSP 1" sheetId="18" r:id="rId17"/>
    <sheet name="SP 118" sheetId="19" r:id="rId18"/>
    <sheet name="SP Ratowice" sheetId="28" r:id="rId19"/>
    <sheet name="SP Chrząstawa " sheetId="20" r:id="rId20"/>
  </sheets>
  <calcPr calcId="145621"/>
</workbook>
</file>

<file path=xl/calcChain.xml><?xml version="1.0" encoding="utf-8"?>
<calcChain xmlns="http://schemas.openxmlformats.org/spreadsheetml/2006/main">
  <c r="D6" i="1" l="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5" i="1"/>
  <c r="G35" i="31"/>
  <c r="E35" i="31"/>
  <c r="F35" i="31" s="1"/>
  <c r="B35" i="31"/>
  <c r="G34" i="31"/>
  <c r="F34" i="31"/>
  <c r="E34" i="31"/>
  <c r="C34" i="31"/>
  <c r="B34" i="31"/>
  <c r="G33" i="31"/>
  <c r="E33" i="31"/>
  <c r="F33" i="31" s="1"/>
  <c r="C33" i="31"/>
  <c r="B33" i="31"/>
  <c r="G32" i="31"/>
  <c r="E32" i="31"/>
  <c r="F32" i="31" s="1"/>
  <c r="C32" i="31"/>
  <c r="B32" i="31"/>
  <c r="G31" i="31"/>
  <c r="E31" i="31"/>
  <c r="F31" i="31" s="1"/>
  <c r="C31" i="31"/>
  <c r="B31" i="31"/>
  <c r="G30" i="31"/>
  <c r="E30" i="31"/>
  <c r="F30" i="31" s="1"/>
  <c r="C30" i="31"/>
  <c r="B30" i="31"/>
  <c r="G29" i="31"/>
  <c r="E29" i="31"/>
  <c r="F29" i="31" s="1"/>
  <c r="C29" i="31"/>
  <c r="B29" i="31"/>
  <c r="G28" i="31"/>
  <c r="E28" i="31"/>
  <c r="F28" i="31" s="1"/>
  <c r="C28" i="31"/>
  <c r="B28" i="31"/>
  <c r="G27" i="31"/>
  <c r="I27" i="31" s="1"/>
  <c r="J27" i="31" s="1"/>
  <c r="E27" i="31"/>
  <c r="F27" i="31" s="1"/>
  <c r="C27" i="31"/>
  <c r="B27" i="31"/>
  <c r="G26" i="31"/>
  <c r="E26" i="31"/>
  <c r="F26" i="31" s="1"/>
  <c r="C26" i="31"/>
  <c r="B26" i="31"/>
  <c r="G25" i="31"/>
  <c r="E25" i="31"/>
  <c r="F25" i="31" s="1"/>
  <c r="C25" i="31"/>
  <c r="B25" i="31"/>
  <c r="G24" i="31"/>
  <c r="E24" i="31"/>
  <c r="F24" i="31" s="1"/>
  <c r="C24" i="31"/>
  <c r="B24" i="31"/>
  <c r="G23" i="31"/>
  <c r="E23" i="31"/>
  <c r="F23" i="31" s="1"/>
  <c r="C23" i="31"/>
  <c r="B23" i="31"/>
  <c r="G22" i="31"/>
  <c r="E22" i="31"/>
  <c r="F22" i="31" s="1"/>
  <c r="C22" i="31"/>
  <c r="B22" i="31"/>
  <c r="G21" i="31"/>
  <c r="I21" i="31" s="1"/>
  <c r="J21" i="31" s="1"/>
  <c r="E21" i="31"/>
  <c r="F21" i="31" s="1"/>
  <c r="C21" i="31"/>
  <c r="B21" i="31"/>
  <c r="G20" i="31"/>
  <c r="E20" i="31"/>
  <c r="F20" i="31" s="1"/>
  <c r="C20" i="31"/>
  <c r="B20" i="31"/>
  <c r="G19" i="31"/>
  <c r="E19" i="31"/>
  <c r="I19" i="31" s="1"/>
  <c r="J19" i="31" s="1"/>
  <c r="C19" i="31"/>
  <c r="B19" i="31"/>
  <c r="G18" i="31"/>
  <c r="E18" i="31"/>
  <c r="F18" i="31" s="1"/>
  <c r="C18" i="31"/>
  <c r="B18" i="31"/>
  <c r="G17" i="31"/>
  <c r="E17" i="31"/>
  <c r="C17" i="31"/>
  <c r="B17" i="31"/>
  <c r="G16" i="31"/>
  <c r="E16" i="31"/>
  <c r="F16" i="31" s="1"/>
  <c r="C16" i="31"/>
  <c r="B16" i="31"/>
  <c r="G15" i="31"/>
  <c r="E15" i="31"/>
  <c r="I15" i="31" s="1"/>
  <c r="J15" i="31" s="1"/>
  <c r="C15" i="31"/>
  <c r="B15" i="31"/>
  <c r="G14" i="31"/>
  <c r="E14" i="31"/>
  <c r="F14" i="31" s="1"/>
  <c r="C14" i="31"/>
  <c r="B14" i="31"/>
  <c r="G13" i="31"/>
  <c r="E13" i="31"/>
  <c r="I13" i="31" s="1"/>
  <c r="J13" i="31" s="1"/>
  <c r="C13" i="31"/>
  <c r="B13" i="31"/>
  <c r="G12" i="31"/>
  <c r="E12" i="31"/>
  <c r="F12" i="31" s="1"/>
  <c r="C12" i="31"/>
  <c r="B12" i="31"/>
  <c r="G11" i="31"/>
  <c r="E11" i="31"/>
  <c r="C11" i="31"/>
  <c r="B11" i="31"/>
  <c r="G10" i="31"/>
  <c r="E10" i="31"/>
  <c r="F10" i="31" s="1"/>
  <c r="C10" i="31"/>
  <c r="B10" i="31"/>
  <c r="G9" i="31"/>
  <c r="E9" i="31"/>
  <c r="I9" i="31" s="1"/>
  <c r="J9" i="31" s="1"/>
  <c r="C9" i="31"/>
  <c r="B9" i="31"/>
  <c r="G8" i="31"/>
  <c r="E8" i="31"/>
  <c r="F8" i="31" s="1"/>
  <c r="C8" i="31"/>
  <c r="B8" i="31"/>
  <c r="G7" i="31"/>
  <c r="E7" i="31"/>
  <c r="F7" i="31" s="1"/>
  <c r="C7" i="31"/>
  <c r="B7" i="31"/>
  <c r="G6" i="31"/>
  <c r="E6" i="31"/>
  <c r="I6" i="31" s="1"/>
  <c r="J6" i="31" s="1"/>
  <c r="C6" i="31"/>
  <c r="B6" i="31"/>
  <c r="G5" i="31"/>
  <c r="F5" i="31"/>
  <c r="E5" i="31"/>
  <c r="C5" i="31"/>
  <c r="B5" i="31"/>
  <c r="H21" i="31" l="1"/>
  <c r="H9" i="31"/>
  <c r="I35" i="31"/>
  <c r="J35" i="31" s="1"/>
  <c r="H35" i="31" s="1"/>
  <c r="F9" i="31"/>
  <c r="F13" i="31"/>
  <c r="H13" i="31" s="1"/>
  <c r="I17" i="31"/>
  <c r="J17" i="31" s="1"/>
  <c r="I29" i="31"/>
  <c r="J29" i="31" s="1"/>
  <c r="H29" i="31" s="1"/>
  <c r="I5" i="31"/>
  <c r="J5" i="31" s="1"/>
  <c r="I11" i="31"/>
  <c r="J11" i="31" s="1"/>
  <c r="F17" i="31"/>
  <c r="I23" i="31"/>
  <c r="J23" i="31" s="1"/>
  <c r="H23" i="31" s="1"/>
  <c r="I33" i="31"/>
  <c r="J33" i="31" s="1"/>
  <c r="H33" i="31" s="1"/>
  <c r="I25" i="31"/>
  <c r="J25" i="31" s="1"/>
  <c r="H25" i="31" s="1"/>
  <c r="I31" i="31"/>
  <c r="J31" i="31" s="1"/>
  <c r="H31" i="31" s="1"/>
  <c r="H27" i="31"/>
  <c r="H5" i="31"/>
  <c r="F6" i="31"/>
  <c r="H6" i="31" s="1"/>
  <c r="I7" i="31"/>
  <c r="J7" i="31" s="1"/>
  <c r="H7" i="31" s="1"/>
  <c r="I8" i="31"/>
  <c r="J8" i="31" s="1"/>
  <c r="H8" i="31" s="1"/>
  <c r="F11" i="31"/>
  <c r="I12" i="31"/>
  <c r="J12" i="31" s="1"/>
  <c r="H12" i="31" s="1"/>
  <c r="F15" i="31"/>
  <c r="H15" i="31" s="1"/>
  <c r="I16" i="31"/>
  <c r="J16" i="31" s="1"/>
  <c r="H16" i="31" s="1"/>
  <c r="I20" i="31"/>
  <c r="J20" i="31" s="1"/>
  <c r="H20" i="31" s="1"/>
  <c r="I26" i="31"/>
  <c r="J26" i="31" s="1"/>
  <c r="H26" i="31" s="1"/>
  <c r="I30" i="31"/>
  <c r="J30" i="31" s="1"/>
  <c r="H30" i="31" s="1"/>
  <c r="I32" i="31"/>
  <c r="J32" i="31" s="1"/>
  <c r="H32" i="31" s="1"/>
  <c r="I34" i="31"/>
  <c r="J34" i="31" s="1"/>
  <c r="H34" i="31" s="1"/>
  <c r="I10" i="31"/>
  <c r="J10" i="31" s="1"/>
  <c r="H10" i="31" s="1"/>
  <c r="F19" i="31"/>
  <c r="H19" i="31" s="1"/>
  <c r="I22" i="31"/>
  <c r="J22" i="31" s="1"/>
  <c r="H22" i="31" s="1"/>
  <c r="I24" i="31"/>
  <c r="J24" i="31" s="1"/>
  <c r="H24" i="31" s="1"/>
  <c r="I28" i="31"/>
  <c r="J28" i="31" s="1"/>
  <c r="H28" i="31" s="1"/>
  <c r="I14" i="31"/>
  <c r="J14" i="31" s="1"/>
  <c r="H14" i="31" s="1"/>
  <c r="I18" i="31"/>
  <c r="J18" i="31" s="1"/>
  <c r="H18" i="31" s="1"/>
  <c r="H11" i="31" l="1"/>
  <c r="H17" i="31"/>
  <c r="F36" i="31"/>
  <c r="J36" i="31"/>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5" i="29"/>
  <c r="G5" i="6"/>
  <c r="G5" i="5"/>
  <c r="G5" i="7"/>
  <c r="G5" i="8"/>
  <c r="G5" i="9"/>
  <c r="G5" i="10"/>
  <c r="G5" i="11"/>
  <c r="G5" i="12"/>
  <c r="G5" i="26"/>
  <c r="G5" i="13"/>
  <c r="G5" i="15"/>
  <c r="G5" i="16"/>
  <c r="G5" i="18"/>
  <c r="G5" i="19"/>
  <c r="G5" i="28"/>
  <c r="G5" i="20"/>
  <c r="G5" i="4"/>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5" i="29"/>
  <c r="C5" i="6"/>
  <c r="C5" i="5"/>
  <c r="C5" i="7"/>
  <c r="C5" i="8"/>
  <c r="C5" i="9"/>
  <c r="C5" i="10"/>
  <c r="C5" i="11"/>
  <c r="C5" i="12"/>
  <c r="C5" i="26"/>
  <c r="C5" i="13"/>
  <c r="C5" i="15"/>
  <c r="C5" i="16"/>
  <c r="C5" i="18"/>
  <c r="C5" i="19"/>
  <c r="C5" i="28"/>
  <c r="C5" i="20"/>
  <c r="C5" i="4"/>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6" i="26"/>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6" i="28"/>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5" i="29"/>
  <c r="B5" i="6"/>
  <c r="B5" i="5"/>
  <c r="B5" i="7"/>
  <c r="B5" i="8"/>
  <c r="B5" i="9"/>
  <c r="B5" i="10"/>
  <c r="B5" i="11"/>
  <c r="B5" i="12"/>
  <c r="B5" i="26"/>
  <c r="B5" i="13"/>
  <c r="B5" i="15"/>
  <c r="B5" i="16"/>
  <c r="B5" i="18"/>
  <c r="B5" i="19"/>
  <c r="B5" i="28"/>
  <c r="B5" i="20"/>
  <c r="B5" i="4"/>
  <c r="E6" i="4"/>
  <c r="E7" i="4"/>
  <c r="F7" i="4" s="1"/>
  <c r="E8" i="4"/>
  <c r="E9" i="4"/>
  <c r="F9" i="4" s="1"/>
  <c r="E10" i="4"/>
  <c r="E11" i="4"/>
  <c r="F11" i="4" s="1"/>
  <c r="E12" i="4"/>
  <c r="E13" i="4"/>
  <c r="F13" i="4" s="1"/>
  <c r="E14" i="4"/>
  <c r="E15" i="4"/>
  <c r="F15" i="4" s="1"/>
  <c r="E16" i="4"/>
  <c r="E17" i="4"/>
  <c r="F17" i="4" s="1"/>
  <c r="E18" i="4"/>
  <c r="E19" i="4"/>
  <c r="F19" i="4" s="1"/>
  <c r="E20" i="4"/>
  <c r="E21" i="4"/>
  <c r="F21" i="4" s="1"/>
  <c r="E22" i="4"/>
  <c r="E23" i="4"/>
  <c r="F23" i="4" s="1"/>
  <c r="E24" i="4"/>
  <c r="E25" i="4"/>
  <c r="F25" i="4" s="1"/>
  <c r="E26" i="4"/>
  <c r="E27" i="4"/>
  <c r="F27" i="4" s="1"/>
  <c r="E28" i="4"/>
  <c r="E29" i="4"/>
  <c r="F29" i="4" s="1"/>
  <c r="E30" i="4"/>
  <c r="E31" i="4"/>
  <c r="F31" i="4" s="1"/>
  <c r="E32" i="4"/>
  <c r="F32" i="4" s="1"/>
  <c r="E33" i="4"/>
  <c r="E34" i="4"/>
  <c r="E35" i="4"/>
  <c r="F35" i="4" s="1"/>
  <c r="E6" i="29"/>
  <c r="F6" i="29" s="1"/>
  <c r="E7" i="29"/>
  <c r="F7" i="29" s="1"/>
  <c r="E8" i="29"/>
  <c r="E9" i="29"/>
  <c r="F9" i="29" s="1"/>
  <c r="E10" i="29"/>
  <c r="E11" i="29"/>
  <c r="F11" i="29" s="1"/>
  <c r="E12" i="29"/>
  <c r="E13" i="29"/>
  <c r="F13" i="29" s="1"/>
  <c r="E14" i="29"/>
  <c r="F14" i="29" s="1"/>
  <c r="E15" i="29"/>
  <c r="F15" i="29" s="1"/>
  <c r="E16" i="29"/>
  <c r="I16" i="29" s="1"/>
  <c r="J16" i="29" s="1"/>
  <c r="E17" i="29"/>
  <c r="F17" i="29" s="1"/>
  <c r="E18" i="29"/>
  <c r="F18" i="29" s="1"/>
  <c r="E19" i="29"/>
  <c r="E20" i="29"/>
  <c r="F20" i="29" s="1"/>
  <c r="E21" i="29"/>
  <c r="F21" i="29" s="1"/>
  <c r="E22" i="29"/>
  <c r="F22" i="29" s="1"/>
  <c r="E23" i="29"/>
  <c r="E24" i="29"/>
  <c r="I24" i="29" s="1"/>
  <c r="J24" i="29" s="1"/>
  <c r="E25" i="29"/>
  <c r="F25" i="29" s="1"/>
  <c r="E26" i="29"/>
  <c r="E27" i="29"/>
  <c r="F27" i="29" s="1"/>
  <c r="E28" i="29"/>
  <c r="E29" i="29"/>
  <c r="F29" i="29" s="1"/>
  <c r="E30" i="29"/>
  <c r="F30" i="29" s="1"/>
  <c r="E31" i="29"/>
  <c r="E32" i="29"/>
  <c r="I32" i="29" s="1"/>
  <c r="J32" i="29" s="1"/>
  <c r="E33" i="29"/>
  <c r="I33" i="29" s="1"/>
  <c r="J33" i="29" s="1"/>
  <c r="E34" i="29"/>
  <c r="E35" i="29"/>
  <c r="F35" i="29" s="1"/>
  <c r="E6" i="6"/>
  <c r="I6" i="6" s="1"/>
  <c r="J6" i="6" s="1"/>
  <c r="E7" i="6"/>
  <c r="E8" i="6"/>
  <c r="E9" i="6"/>
  <c r="I9" i="6" s="1"/>
  <c r="J9" i="6" s="1"/>
  <c r="E10" i="6"/>
  <c r="E11" i="6"/>
  <c r="F11" i="6" s="1"/>
  <c r="E12" i="6"/>
  <c r="I12" i="6" s="1"/>
  <c r="J12" i="6" s="1"/>
  <c r="E13" i="6"/>
  <c r="E14" i="6"/>
  <c r="I14" i="6" s="1"/>
  <c r="J14" i="6" s="1"/>
  <c r="E15" i="6"/>
  <c r="E16" i="6"/>
  <c r="F16" i="6" s="1"/>
  <c r="E17" i="6"/>
  <c r="I17" i="6" s="1"/>
  <c r="J17" i="6" s="1"/>
  <c r="E18" i="6"/>
  <c r="E19" i="6"/>
  <c r="F19" i="6" s="1"/>
  <c r="E20" i="6"/>
  <c r="I20" i="6" s="1"/>
  <c r="J20" i="6" s="1"/>
  <c r="E21" i="6"/>
  <c r="E22" i="6"/>
  <c r="I22" i="6" s="1"/>
  <c r="J22" i="6" s="1"/>
  <c r="E23" i="6"/>
  <c r="E24" i="6"/>
  <c r="F24" i="6" s="1"/>
  <c r="E25" i="6"/>
  <c r="I25" i="6" s="1"/>
  <c r="J25" i="6" s="1"/>
  <c r="E26" i="6"/>
  <c r="E27" i="6"/>
  <c r="F27" i="6" s="1"/>
  <c r="E28" i="6"/>
  <c r="I28" i="6" s="1"/>
  <c r="J28" i="6" s="1"/>
  <c r="E29" i="6"/>
  <c r="E30" i="6"/>
  <c r="I30" i="6" s="1"/>
  <c r="J30" i="6" s="1"/>
  <c r="E31" i="6"/>
  <c r="I31" i="6" s="1"/>
  <c r="J31" i="6" s="1"/>
  <c r="F31" i="6"/>
  <c r="E32" i="6"/>
  <c r="F32" i="6" s="1"/>
  <c r="E33" i="6"/>
  <c r="F33" i="6" s="1"/>
  <c r="E34" i="6"/>
  <c r="F34" i="6" s="1"/>
  <c r="E35" i="6"/>
  <c r="I35" i="6" s="1"/>
  <c r="J35" i="6" s="1"/>
  <c r="E6" i="5"/>
  <c r="I6" i="5" s="1"/>
  <c r="J6" i="5" s="1"/>
  <c r="E7" i="5"/>
  <c r="F7" i="5" s="1"/>
  <c r="E8" i="5"/>
  <c r="I8" i="5" s="1"/>
  <c r="J8" i="5" s="1"/>
  <c r="E9" i="5"/>
  <c r="E10" i="5"/>
  <c r="I10" i="5" s="1"/>
  <c r="J10" i="5" s="1"/>
  <c r="E11" i="5"/>
  <c r="F11" i="5" s="1"/>
  <c r="E12" i="5"/>
  <c r="I12" i="5" s="1"/>
  <c r="J12" i="5" s="1"/>
  <c r="E13" i="5"/>
  <c r="F13" i="5" s="1"/>
  <c r="E14" i="5"/>
  <c r="I14" i="5" s="1"/>
  <c r="J14" i="5" s="1"/>
  <c r="E15" i="5"/>
  <c r="E16" i="5"/>
  <c r="E17" i="5"/>
  <c r="F17" i="5" s="1"/>
  <c r="E18" i="5"/>
  <c r="F18" i="5" s="1"/>
  <c r="E19" i="5"/>
  <c r="E20" i="5"/>
  <c r="F20" i="5" s="1"/>
  <c r="E21" i="5"/>
  <c r="E22" i="5"/>
  <c r="F22" i="5" s="1"/>
  <c r="E23" i="5"/>
  <c r="E24" i="5"/>
  <c r="F24" i="5" s="1"/>
  <c r="E25" i="5"/>
  <c r="E26" i="5"/>
  <c r="F26" i="5" s="1"/>
  <c r="E27" i="5"/>
  <c r="E28" i="5"/>
  <c r="F28" i="5" s="1"/>
  <c r="E29" i="5"/>
  <c r="E30" i="5"/>
  <c r="F30" i="5" s="1"/>
  <c r="E31" i="5"/>
  <c r="E32" i="5"/>
  <c r="F32" i="5" s="1"/>
  <c r="E33" i="5"/>
  <c r="E34" i="5"/>
  <c r="F34" i="5" s="1"/>
  <c r="E35" i="5"/>
  <c r="E6" i="7"/>
  <c r="F6" i="7" s="1"/>
  <c r="E7" i="7"/>
  <c r="I7" i="7" s="1"/>
  <c r="J7" i="7" s="1"/>
  <c r="E8" i="7"/>
  <c r="F8" i="7" s="1"/>
  <c r="E9" i="7"/>
  <c r="I9" i="7" s="1"/>
  <c r="J9" i="7" s="1"/>
  <c r="E10" i="7"/>
  <c r="F10" i="7" s="1"/>
  <c r="E11" i="7"/>
  <c r="I11" i="7" s="1"/>
  <c r="J11" i="7" s="1"/>
  <c r="E12" i="7"/>
  <c r="F12" i="7" s="1"/>
  <c r="E13" i="7"/>
  <c r="I13" i="7" s="1"/>
  <c r="J13" i="7" s="1"/>
  <c r="E14" i="7"/>
  <c r="F14" i="7" s="1"/>
  <c r="E15" i="7"/>
  <c r="I15" i="7" s="1"/>
  <c r="J15" i="7" s="1"/>
  <c r="E16" i="7"/>
  <c r="F16" i="7" s="1"/>
  <c r="E17" i="7"/>
  <c r="I17" i="7" s="1"/>
  <c r="J17" i="7" s="1"/>
  <c r="E18" i="7"/>
  <c r="F18" i="7" s="1"/>
  <c r="E19" i="7"/>
  <c r="E20" i="7"/>
  <c r="F20" i="7" s="1"/>
  <c r="E21" i="7"/>
  <c r="I21" i="7" s="1"/>
  <c r="J21" i="7" s="1"/>
  <c r="E22" i="7"/>
  <c r="F22" i="7" s="1"/>
  <c r="E23" i="7"/>
  <c r="I23" i="7" s="1"/>
  <c r="J23" i="7" s="1"/>
  <c r="E24" i="7"/>
  <c r="F24" i="7" s="1"/>
  <c r="E25" i="7"/>
  <c r="F25" i="7" s="1"/>
  <c r="E26" i="7"/>
  <c r="F26" i="7" s="1"/>
  <c r="E27" i="7"/>
  <c r="I27" i="7" s="1"/>
  <c r="J27" i="7" s="1"/>
  <c r="E28" i="7"/>
  <c r="F28" i="7" s="1"/>
  <c r="E29" i="7"/>
  <c r="I29" i="7" s="1"/>
  <c r="J29" i="7" s="1"/>
  <c r="E30" i="7"/>
  <c r="I30" i="7" s="1"/>
  <c r="J30" i="7" s="1"/>
  <c r="E31" i="7"/>
  <c r="F31" i="7" s="1"/>
  <c r="E32" i="7"/>
  <c r="F32" i="7" s="1"/>
  <c r="E33" i="7"/>
  <c r="F33" i="7" s="1"/>
  <c r="E34" i="7"/>
  <c r="F34" i="7" s="1"/>
  <c r="E35" i="7"/>
  <c r="F35" i="7" s="1"/>
  <c r="E6" i="8"/>
  <c r="E7" i="8"/>
  <c r="F7" i="8" s="1"/>
  <c r="E8" i="8"/>
  <c r="E9" i="8"/>
  <c r="F9" i="8" s="1"/>
  <c r="E10" i="8"/>
  <c r="I10" i="8" s="1"/>
  <c r="J10" i="8" s="1"/>
  <c r="E11" i="8"/>
  <c r="I11" i="8" s="1"/>
  <c r="J11" i="8" s="1"/>
  <c r="E12" i="8"/>
  <c r="F12" i="8" s="1"/>
  <c r="E13" i="8"/>
  <c r="F13" i="8" s="1"/>
  <c r="E14" i="8"/>
  <c r="I14" i="8" s="1"/>
  <c r="J14" i="8" s="1"/>
  <c r="E15" i="8"/>
  <c r="I15" i="8" s="1"/>
  <c r="J15" i="8" s="1"/>
  <c r="E16" i="8"/>
  <c r="F16" i="8" s="1"/>
  <c r="E17" i="8"/>
  <c r="F17" i="8" s="1"/>
  <c r="E18" i="8"/>
  <c r="F18" i="8" s="1"/>
  <c r="E19" i="8"/>
  <c r="E20" i="8"/>
  <c r="I20" i="8" s="1"/>
  <c r="J20" i="8" s="1"/>
  <c r="E21" i="8"/>
  <c r="I21" i="8" s="1"/>
  <c r="J21" i="8" s="1"/>
  <c r="E22" i="8"/>
  <c r="F22" i="8" s="1"/>
  <c r="E23" i="8"/>
  <c r="I23" i="8" s="1"/>
  <c r="J23" i="8" s="1"/>
  <c r="E24" i="8"/>
  <c r="F24" i="8" s="1"/>
  <c r="E25" i="8"/>
  <c r="F25" i="8" s="1"/>
  <c r="E26" i="8"/>
  <c r="I26" i="8" s="1"/>
  <c r="J26" i="8" s="1"/>
  <c r="E27" i="8"/>
  <c r="I27" i="8" s="1"/>
  <c r="J27" i="8" s="1"/>
  <c r="E28" i="8"/>
  <c r="F28" i="8" s="1"/>
  <c r="E29" i="8"/>
  <c r="I29" i="8" s="1"/>
  <c r="J29" i="8" s="1"/>
  <c r="E30" i="8"/>
  <c r="I30" i="8" s="1"/>
  <c r="J30" i="8" s="1"/>
  <c r="E31" i="8"/>
  <c r="F31" i="8" s="1"/>
  <c r="E32" i="8"/>
  <c r="F32" i="8" s="1"/>
  <c r="E33" i="8"/>
  <c r="I33" i="8" s="1"/>
  <c r="J33" i="8" s="1"/>
  <c r="E34" i="8"/>
  <c r="I34" i="8" s="1"/>
  <c r="J34" i="8" s="1"/>
  <c r="E35" i="8"/>
  <c r="F35" i="8" s="1"/>
  <c r="E6" i="9"/>
  <c r="F6" i="9" s="1"/>
  <c r="E7" i="9"/>
  <c r="F7" i="9" s="1"/>
  <c r="E8" i="9"/>
  <c r="I8" i="9" s="1"/>
  <c r="J8" i="9" s="1"/>
  <c r="E9" i="9"/>
  <c r="I9" i="9" s="1"/>
  <c r="J9" i="9" s="1"/>
  <c r="E10" i="9"/>
  <c r="I10" i="9" s="1"/>
  <c r="J10" i="9" s="1"/>
  <c r="E11" i="9"/>
  <c r="I11" i="9" s="1"/>
  <c r="J11" i="9" s="1"/>
  <c r="E12" i="9"/>
  <c r="F12" i="9" s="1"/>
  <c r="E13" i="9"/>
  <c r="F13" i="9" s="1"/>
  <c r="E14" i="9"/>
  <c r="I14" i="9" s="1"/>
  <c r="J14" i="9" s="1"/>
  <c r="E15" i="9"/>
  <c r="I15" i="9" s="1"/>
  <c r="J15" i="9" s="1"/>
  <c r="E16" i="9"/>
  <c r="I16" i="9" s="1"/>
  <c r="J16" i="9" s="1"/>
  <c r="E17" i="9"/>
  <c r="F17" i="9" s="1"/>
  <c r="E18" i="9"/>
  <c r="I18" i="9" s="1"/>
  <c r="J18" i="9" s="1"/>
  <c r="E19" i="9"/>
  <c r="I19" i="9" s="1"/>
  <c r="J19" i="9" s="1"/>
  <c r="E20" i="9"/>
  <c r="F20" i="9" s="1"/>
  <c r="E21" i="9"/>
  <c r="I21" i="9" s="1"/>
  <c r="J21" i="9" s="1"/>
  <c r="E22" i="9"/>
  <c r="F22" i="9" s="1"/>
  <c r="E23" i="9"/>
  <c r="F23" i="9" s="1"/>
  <c r="E24" i="9"/>
  <c r="I24" i="9" s="1"/>
  <c r="J24" i="9" s="1"/>
  <c r="E25" i="9"/>
  <c r="I25" i="9" s="1"/>
  <c r="J25" i="9" s="1"/>
  <c r="E26" i="9"/>
  <c r="F26" i="9" s="1"/>
  <c r="E27" i="9"/>
  <c r="E28" i="9"/>
  <c r="E29" i="9"/>
  <c r="F29" i="9" s="1"/>
  <c r="E30" i="9"/>
  <c r="F30" i="9" s="1"/>
  <c r="E31" i="9"/>
  <c r="I31" i="9" s="1"/>
  <c r="J31" i="9" s="1"/>
  <c r="E32" i="9"/>
  <c r="E33" i="9"/>
  <c r="E34" i="9"/>
  <c r="I34" i="9" s="1"/>
  <c r="J34" i="9" s="1"/>
  <c r="E35" i="9"/>
  <c r="E6" i="10"/>
  <c r="I6" i="10" s="1"/>
  <c r="J6" i="10" s="1"/>
  <c r="E7" i="10"/>
  <c r="I7" i="10" s="1"/>
  <c r="J7" i="10" s="1"/>
  <c r="E8" i="10"/>
  <c r="I8" i="10" s="1"/>
  <c r="J8" i="10" s="1"/>
  <c r="E9" i="10"/>
  <c r="I9" i="10" s="1"/>
  <c r="J9" i="10" s="1"/>
  <c r="E10" i="10"/>
  <c r="I10" i="10" s="1"/>
  <c r="J10" i="10" s="1"/>
  <c r="E11" i="10"/>
  <c r="F11" i="10" s="1"/>
  <c r="E12" i="10"/>
  <c r="F12" i="10" s="1"/>
  <c r="E13" i="10"/>
  <c r="E14" i="10"/>
  <c r="E15" i="10"/>
  <c r="E16" i="10"/>
  <c r="I16" i="10" s="1"/>
  <c r="J16" i="10" s="1"/>
  <c r="E17" i="10"/>
  <c r="E18" i="10"/>
  <c r="E19" i="10"/>
  <c r="I19" i="10" s="1"/>
  <c r="J19" i="10" s="1"/>
  <c r="E20" i="10"/>
  <c r="F20" i="10" s="1"/>
  <c r="E21" i="10"/>
  <c r="F21" i="10" s="1"/>
  <c r="E22" i="10"/>
  <c r="E23" i="10"/>
  <c r="E24" i="10"/>
  <c r="I24" i="10" s="1"/>
  <c r="J24" i="10" s="1"/>
  <c r="E25" i="10"/>
  <c r="I25" i="10" s="1"/>
  <c r="J25" i="10" s="1"/>
  <c r="E26" i="10"/>
  <c r="I26" i="10" s="1"/>
  <c r="J26" i="10" s="1"/>
  <c r="E27" i="10"/>
  <c r="I27" i="10" s="1"/>
  <c r="J27" i="10" s="1"/>
  <c r="E28" i="10"/>
  <c r="F28" i="10" s="1"/>
  <c r="E29" i="10"/>
  <c r="E30" i="10"/>
  <c r="I30" i="10" s="1"/>
  <c r="J30" i="10" s="1"/>
  <c r="E31" i="10"/>
  <c r="E32" i="10"/>
  <c r="I32" i="10" s="1"/>
  <c r="J32" i="10" s="1"/>
  <c r="E33" i="10"/>
  <c r="E34" i="10"/>
  <c r="E35" i="10"/>
  <c r="I35" i="10" s="1"/>
  <c r="J35" i="10" s="1"/>
  <c r="E6" i="11"/>
  <c r="E7" i="11"/>
  <c r="I7" i="11" s="1"/>
  <c r="J7" i="11" s="1"/>
  <c r="E8" i="11"/>
  <c r="F8" i="11" s="1"/>
  <c r="E9" i="11"/>
  <c r="F9" i="11" s="1"/>
  <c r="E10" i="11"/>
  <c r="E11" i="11"/>
  <c r="E12" i="11"/>
  <c r="I12" i="11" s="1"/>
  <c r="J12" i="11" s="1"/>
  <c r="E13" i="11"/>
  <c r="I13" i="11" s="1"/>
  <c r="J13" i="11" s="1"/>
  <c r="E14" i="11"/>
  <c r="F14" i="11" s="1"/>
  <c r="E15" i="11"/>
  <c r="I15" i="11" s="1"/>
  <c r="J15" i="11" s="1"/>
  <c r="E16" i="11"/>
  <c r="E17" i="11"/>
  <c r="I17" i="11" s="1"/>
  <c r="J17" i="11" s="1"/>
  <c r="E18" i="11"/>
  <c r="F18" i="11" s="1"/>
  <c r="E19" i="11"/>
  <c r="I19" i="11" s="1"/>
  <c r="J19" i="11" s="1"/>
  <c r="E20" i="11"/>
  <c r="F20" i="11" s="1"/>
  <c r="E21" i="11"/>
  <c r="E22" i="11"/>
  <c r="I22" i="11" s="1"/>
  <c r="J22" i="11" s="1"/>
  <c r="E23" i="11"/>
  <c r="I23" i="11" s="1"/>
  <c r="J23" i="11" s="1"/>
  <c r="E24" i="11"/>
  <c r="F24" i="11" s="1"/>
  <c r="E25" i="11"/>
  <c r="F25" i="11" s="1"/>
  <c r="E26" i="11"/>
  <c r="F26" i="11" s="1"/>
  <c r="E27" i="11"/>
  <c r="F27" i="11" s="1"/>
  <c r="E28" i="11"/>
  <c r="I28" i="11" s="1"/>
  <c r="J28" i="11" s="1"/>
  <c r="E29" i="11"/>
  <c r="F29" i="11" s="1"/>
  <c r="E30" i="11"/>
  <c r="F30" i="11" s="1"/>
  <c r="E31" i="11"/>
  <c r="I31" i="11" s="1"/>
  <c r="J31" i="11" s="1"/>
  <c r="E32" i="11"/>
  <c r="F32" i="11" s="1"/>
  <c r="E33" i="11"/>
  <c r="F33" i="11" s="1"/>
  <c r="E34" i="11"/>
  <c r="F34" i="11" s="1"/>
  <c r="E35" i="11"/>
  <c r="F35" i="11" s="1"/>
  <c r="E6" i="12"/>
  <c r="F6" i="12" s="1"/>
  <c r="E7" i="12"/>
  <c r="F7" i="12" s="1"/>
  <c r="E8" i="12"/>
  <c r="I8" i="12" s="1"/>
  <c r="J8" i="12" s="1"/>
  <c r="E9" i="12"/>
  <c r="F9" i="12" s="1"/>
  <c r="E10" i="12"/>
  <c r="F10" i="12" s="1"/>
  <c r="E11" i="12"/>
  <c r="F11" i="12" s="1"/>
  <c r="E12" i="12"/>
  <c r="F12" i="12" s="1"/>
  <c r="E13" i="12"/>
  <c r="F13" i="12" s="1"/>
  <c r="E14" i="12"/>
  <c r="F14" i="12" s="1"/>
  <c r="E15" i="12"/>
  <c r="I15" i="12" s="1"/>
  <c r="J15" i="12" s="1"/>
  <c r="E16" i="12"/>
  <c r="I16" i="12" s="1"/>
  <c r="J16" i="12" s="1"/>
  <c r="E17" i="12"/>
  <c r="F17" i="12" s="1"/>
  <c r="E18" i="12"/>
  <c r="I18" i="12" s="1"/>
  <c r="J18" i="12" s="1"/>
  <c r="E19" i="12"/>
  <c r="F19" i="12" s="1"/>
  <c r="E20" i="12"/>
  <c r="F20" i="12" s="1"/>
  <c r="E21" i="12"/>
  <c r="I21" i="12" s="1"/>
  <c r="J21" i="12" s="1"/>
  <c r="E22" i="12"/>
  <c r="F22" i="12" s="1"/>
  <c r="E23" i="12"/>
  <c r="F23" i="12" s="1"/>
  <c r="E24" i="12"/>
  <c r="F24" i="12" s="1"/>
  <c r="E25" i="12"/>
  <c r="F25" i="12" s="1"/>
  <c r="E26" i="12"/>
  <c r="I26" i="12" s="1"/>
  <c r="J26" i="12" s="1"/>
  <c r="E27" i="12"/>
  <c r="F27" i="12" s="1"/>
  <c r="E28" i="12"/>
  <c r="F28" i="12" s="1"/>
  <c r="E29" i="12"/>
  <c r="I29" i="12" s="1"/>
  <c r="J29" i="12" s="1"/>
  <c r="E30" i="12"/>
  <c r="F30" i="12" s="1"/>
  <c r="E31" i="12"/>
  <c r="I31" i="12" s="1"/>
  <c r="J31" i="12" s="1"/>
  <c r="E32" i="12"/>
  <c r="F32" i="12" s="1"/>
  <c r="E33" i="12"/>
  <c r="I33" i="12" s="1"/>
  <c r="J33" i="12" s="1"/>
  <c r="E34" i="12"/>
  <c r="F34" i="12" s="1"/>
  <c r="E35" i="12"/>
  <c r="E6" i="26"/>
  <c r="F6" i="26" s="1"/>
  <c r="E7" i="26"/>
  <c r="F7" i="26" s="1"/>
  <c r="E8" i="26"/>
  <c r="F8" i="26" s="1"/>
  <c r="E9" i="26"/>
  <c r="F9" i="26" s="1"/>
  <c r="E10" i="26"/>
  <c r="I10" i="26" s="1"/>
  <c r="J10" i="26" s="1"/>
  <c r="E11" i="26"/>
  <c r="F11" i="26" s="1"/>
  <c r="E12" i="26"/>
  <c r="I12" i="26" s="1"/>
  <c r="J12" i="26" s="1"/>
  <c r="E13" i="26"/>
  <c r="F13" i="26" s="1"/>
  <c r="E14" i="26"/>
  <c r="E15" i="26"/>
  <c r="F15" i="26" s="1"/>
  <c r="E16" i="26"/>
  <c r="F16" i="26" s="1"/>
  <c r="E17" i="26"/>
  <c r="F17" i="26" s="1"/>
  <c r="E18" i="26"/>
  <c r="I18" i="26" s="1"/>
  <c r="J18" i="26" s="1"/>
  <c r="E19" i="26"/>
  <c r="F19" i="26" s="1"/>
  <c r="E20" i="26"/>
  <c r="I20" i="26" s="1"/>
  <c r="J20" i="26" s="1"/>
  <c r="E21" i="26"/>
  <c r="F21" i="26" s="1"/>
  <c r="E22" i="26"/>
  <c r="I22" i="26" s="1"/>
  <c r="J22" i="26" s="1"/>
  <c r="E23" i="26"/>
  <c r="F23" i="26" s="1"/>
  <c r="E24" i="26"/>
  <c r="I24" i="26" s="1"/>
  <c r="J24" i="26" s="1"/>
  <c r="E25" i="26"/>
  <c r="F25" i="26" s="1"/>
  <c r="E26" i="26"/>
  <c r="E27" i="26"/>
  <c r="F27" i="26" s="1"/>
  <c r="E28" i="26"/>
  <c r="I28" i="26" s="1"/>
  <c r="J28" i="26" s="1"/>
  <c r="E29" i="26"/>
  <c r="F29" i="26" s="1"/>
  <c r="E30" i="26"/>
  <c r="F30" i="26" s="1"/>
  <c r="E31" i="26"/>
  <c r="F31" i="26" s="1"/>
  <c r="E32" i="26"/>
  <c r="F32" i="26" s="1"/>
  <c r="E33" i="26"/>
  <c r="F33" i="26" s="1"/>
  <c r="E34" i="26"/>
  <c r="E35" i="26"/>
  <c r="F35" i="26" s="1"/>
  <c r="E6" i="13"/>
  <c r="F6" i="13" s="1"/>
  <c r="E7" i="13"/>
  <c r="F7" i="13" s="1"/>
  <c r="E8" i="13"/>
  <c r="F8" i="13" s="1"/>
  <c r="E9" i="13"/>
  <c r="E10" i="13"/>
  <c r="F10" i="13" s="1"/>
  <c r="E11" i="13"/>
  <c r="E12" i="13"/>
  <c r="E13" i="13"/>
  <c r="E14" i="13"/>
  <c r="F14" i="13" s="1"/>
  <c r="E15" i="13"/>
  <c r="F15" i="13" s="1"/>
  <c r="E16" i="13"/>
  <c r="F16" i="13" s="1"/>
  <c r="E17" i="13"/>
  <c r="E18" i="13"/>
  <c r="F18" i="13" s="1"/>
  <c r="E19" i="13"/>
  <c r="F19" i="13" s="1"/>
  <c r="E20" i="13"/>
  <c r="F20" i="13" s="1"/>
  <c r="E21" i="13"/>
  <c r="F21" i="13" s="1"/>
  <c r="E22" i="13"/>
  <c r="F22" i="13" s="1"/>
  <c r="E23" i="13"/>
  <c r="F23" i="13" s="1"/>
  <c r="E24" i="13"/>
  <c r="E25" i="13"/>
  <c r="F25" i="13" s="1"/>
  <c r="E26" i="13"/>
  <c r="E27" i="13"/>
  <c r="E28" i="13"/>
  <c r="E29" i="13"/>
  <c r="F29" i="13" s="1"/>
  <c r="E30" i="13"/>
  <c r="E31" i="13"/>
  <c r="F31" i="13" s="1"/>
  <c r="E32" i="13"/>
  <c r="F32" i="13" s="1"/>
  <c r="E33" i="13"/>
  <c r="F33" i="13" s="1"/>
  <c r="E34" i="13"/>
  <c r="F34" i="13" s="1"/>
  <c r="E35" i="13"/>
  <c r="F35" i="13" s="1"/>
  <c r="E6" i="15"/>
  <c r="E7" i="15"/>
  <c r="I7" i="15" s="1"/>
  <c r="J7" i="15" s="1"/>
  <c r="E8" i="15"/>
  <c r="F8" i="15" s="1"/>
  <c r="E9" i="15"/>
  <c r="E10" i="15"/>
  <c r="F10" i="15" s="1"/>
  <c r="E11" i="15"/>
  <c r="F11" i="15" s="1"/>
  <c r="E12" i="15"/>
  <c r="F12" i="15" s="1"/>
  <c r="E13" i="15"/>
  <c r="I13" i="15" s="1"/>
  <c r="J13" i="15" s="1"/>
  <c r="E14" i="15"/>
  <c r="E15" i="15"/>
  <c r="E16" i="15"/>
  <c r="E17" i="15"/>
  <c r="F17" i="15" s="1"/>
  <c r="E18" i="15"/>
  <c r="F18" i="15" s="1"/>
  <c r="E19" i="15"/>
  <c r="I19" i="15" s="1"/>
  <c r="J19" i="15" s="1"/>
  <c r="E20" i="15"/>
  <c r="E21" i="15"/>
  <c r="I21" i="15" s="1"/>
  <c r="J21" i="15" s="1"/>
  <c r="E22" i="15"/>
  <c r="E23" i="15"/>
  <c r="I23" i="15" s="1"/>
  <c r="J23" i="15" s="1"/>
  <c r="E24" i="15"/>
  <c r="F24" i="15" s="1"/>
  <c r="E25" i="15"/>
  <c r="E26" i="15"/>
  <c r="F26" i="15" s="1"/>
  <c r="E27" i="15"/>
  <c r="F27" i="15" s="1"/>
  <c r="E28" i="15"/>
  <c r="E29" i="15"/>
  <c r="F29" i="15" s="1"/>
  <c r="E30" i="15"/>
  <c r="F30" i="15" s="1"/>
  <c r="E31" i="15"/>
  <c r="E32" i="15"/>
  <c r="F32" i="15" s="1"/>
  <c r="E33" i="15"/>
  <c r="E34" i="15"/>
  <c r="F34" i="15" s="1"/>
  <c r="E35" i="15"/>
  <c r="E6" i="16"/>
  <c r="F6" i="16" s="1"/>
  <c r="I6" i="16"/>
  <c r="J6" i="16" s="1"/>
  <c r="H6" i="16" s="1"/>
  <c r="E7" i="16"/>
  <c r="F7" i="16" s="1"/>
  <c r="E8" i="16"/>
  <c r="F8" i="16" s="1"/>
  <c r="E9" i="16"/>
  <c r="E10" i="16"/>
  <c r="E11" i="16"/>
  <c r="E12" i="16"/>
  <c r="F12" i="16" s="1"/>
  <c r="E13" i="16"/>
  <c r="I13" i="16" s="1"/>
  <c r="J13" i="16" s="1"/>
  <c r="E14" i="16"/>
  <c r="F14" i="16" s="1"/>
  <c r="E15" i="16"/>
  <c r="F15" i="16" s="1"/>
  <c r="E16" i="16"/>
  <c r="F16" i="16" s="1"/>
  <c r="E17" i="16"/>
  <c r="E18" i="16"/>
  <c r="E19" i="16"/>
  <c r="E20" i="16"/>
  <c r="F20" i="16" s="1"/>
  <c r="E21" i="16"/>
  <c r="I21" i="16" s="1"/>
  <c r="J21" i="16" s="1"/>
  <c r="E22" i="16"/>
  <c r="F22" i="16" s="1"/>
  <c r="E23" i="16"/>
  <c r="F23" i="16" s="1"/>
  <c r="E24" i="16"/>
  <c r="F24" i="16" s="1"/>
  <c r="E25" i="16"/>
  <c r="E26" i="16"/>
  <c r="E27" i="16"/>
  <c r="E28" i="16"/>
  <c r="F28" i="16" s="1"/>
  <c r="E29" i="16"/>
  <c r="I29" i="16" s="1"/>
  <c r="J29" i="16" s="1"/>
  <c r="E30" i="16"/>
  <c r="F30" i="16" s="1"/>
  <c r="E31" i="16"/>
  <c r="F31" i="16" s="1"/>
  <c r="E32" i="16"/>
  <c r="F32" i="16" s="1"/>
  <c r="E33" i="16"/>
  <c r="E34" i="16"/>
  <c r="E35" i="16"/>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6" i="19"/>
  <c r="E7" i="19"/>
  <c r="E8" i="19"/>
  <c r="E9" i="19"/>
  <c r="E10" i="19"/>
  <c r="E11" i="19"/>
  <c r="E12" i="19"/>
  <c r="E13" i="19"/>
  <c r="E14" i="19"/>
  <c r="E15" i="19"/>
  <c r="E16" i="19"/>
  <c r="E17" i="19"/>
  <c r="E18" i="19"/>
  <c r="E19" i="19"/>
  <c r="F19" i="19" s="1"/>
  <c r="E20" i="19"/>
  <c r="E21" i="19"/>
  <c r="F21" i="19" s="1"/>
  <c r="E22" i="19"/>
  <c r="E23" i="19"/>
  <c r="F23" i="19" s="1"/>
  <c r="E24" i="19"/>
  <c r="E25" i="19"/>
  <c r="F25" i="19" s="1"/>
  <c r="E26" i="19"/>
  <c r="E27" i="19"/>
  <c r="F27" i="19" s="1"/>
  <c r="E28" i="19"/>
  <c r="E29" i="19"/>
  <c r="F29" i="19" s="1"/>
  <c r="E30" i="19"/>
  <c r="E31" i="19"/>
  <c r="F31" i="19" s="1"/>
  <c r="E32" i="19"/>
  <c r="E33" i="19"/>
  <c r="F33" i="19" s="1"/>
  <c r="E34" i="19"/>
  <c r="E35" i="19"/>
  <c r="F35" i="19" s="1"/>
  <c r="E6" i="28"/>
  <c r="E7" i="28"/>
  <c r="F7" i="28" s="1"/>
  <c r="I7" i="28"/>
  <c r="J7" i="28" s="1"/>
  <c r="E8" i="28"/>
  <c r="E9" i="28"/>
  <c r="F9" i="28" s="1"/>
  <c r="E10" i="28"/>
  <c r="E11" i="28"/>
  <c r="F11" i="28" s="1"/>
  <c r="E12" i="28"/>
  <c r="F12" i="28" s="1"/>
  <c r="E13" i="28"/>
  <c r="F13" i="28" s="1"/>
  <c r="E14" i="28"/>
  <c r="F14" i="28" s="1"/>
  <c r="E15" i="28"/>
  <c r="F15" i="28" s="1"/>
  <c r="E16" i="28"/>
  <c r="F16" i="28" s="1"/>
  <c r="E17" i="28"/>
  <c r="F17" i="28" s="1"/>
  <c r="E18" i="28"/>
  <c r="F18" i="28" s="1"/>
  <c r="E19" i="28"/>
  <c r="E20" i="28"/>
  <c r="F20" i="28" s="1"/>
  <c r="E21" i="28"/>
  <c r="F21" i="28" s="1"/>
  <c r="E22" i="28"/>
  <c r="E23" i="28"/>
  <c r="F23" i="28" s="1"/>
  <c r="E24" i="28"/>
  <c r="F24" i="28" s="1"/>
  <c r="E25" i="28"/>
  <c r="F25" i="28" s="1"/>
  <c r="E26" i="28"/>
  <c r="F26" i="28" s="1"/>
  <c r="E27" i="28"/>
  <c r="E28" i="28"/>
  <c r="F28" i="28" s="1"/>
  <c r="E29" i="28"/>
  <c r="F29" i="28" s="1"/>
  <c r="E30" i="28"/>
  <c r="E31" i="28"/>
  <c r="F31" i="28" s="1"/>
  <c r="E32" i="28"/>
  <c r="F32" i="28" s="1"/>
  <c r="E33" i="28"/>
  <c r="F33" i="28" s="1"/>
  <c r="E34" i="28"/>
  <c r="F34" i="28" s="1"/>
  <c r="E35" i="28"/>
  <c r="E6" i="20"/>
  <c r="E7" i="20"/>
  <c r="I7" i="20" s="1"/>
  <c r="J7" i="20" s="1"/>
  <c r="E8" i="20"/>
  <c r="F8" i="20" s="1"/>
  <c r="E9" i="20"/>
  <c r="I9" i="20" s="1"/>
  <c r="J9" i="20" s="1"/>
  <c r="E10" i="20"/>
  <c r="F10" i="20" s="1"/>
  <c r="E11" i="20"/>
  <c r="F11" i="20" s="1"/>
  <c r="E12" i="20"/>
  <c r="F12" i="20" s="1"/>
  <c r="E13" i="20"/>
  <c r="I13" i="20" s="1"/>
  <c r="J13" i="20" s="1"/>
  <c r="E14" i="20"/>
  <c r="E15" i="20"/>
  <c r="F15" i="20" s="1"/>
  <c r="E16" i="20"/>
  <c r="F16" i="20" s="1"/>
  <c r="E17" i="20"/>
  <c r="I17" i="20" s="1"/>
  <c r="J17" i="20" s="1"/>
  <c r="E18" i="20"/>
  <c r="F18" i="20" s="1"/>
  <c r="E19" i="20"/>
  <c r="F19" i="20" s="1"/>
  <c r="E20" i="20"/>
  <c r="F20" i="20" s="1"/>
  <c r="E21" i="20"/>
  <c r="I21" i="20" s="1"/>
  <c r="J21" i="20" s="1"/>
  <c r="E22" i="20"/>
  <c r="E23" i="20"/>
  <c r="I23" i="20" s="1"/>
  <c r="J23" i="20" s="1"/>
  <c r="E24" i="20"/>
  <c r="F24" i="20" s="1"/>
  <c r="E25" i="20"/>
  <c r="I25" i="20" s="1"/>
  <c r="J25" i="20" s="1"/>
  <c r="E26" i="20"/>
  <c r="F26" i="20" s="1"/>
  <c r="E27" i="20"/>
  <c r="F27" i="20" s="1"/>
  <c r="E28" i="20"/>
  <c r="F28" i="20" s="1"/>
  <c r="E29" i="20"/>
  <c r="F29" i="20" s="1"/>
  <c r="E30" i="20"/>
  <c r="E31" i="20"/>
  <c r="F31" i="20" s="1"/>
  <c r="E32" i="20"/>
  <c r="F32" i="20" s="1"/>
  <c r="E33" i="20"/>
  <c r="I33" i="20" s="1"/>
  <c r="J33" i="20" s="1"/>
  <c r="E34" i="20"/>
  <c r="F34" i="20" s="1"/>
  <c r="E35" i="20"/>
  <c r="F35" i="20" s="1"/>
  <c r="F6" i="1"/>
  <c r="I6" i="1"/>
  <c r="F7" i="1"/>
  <c r="I7" i="1"/>
  <c r="F8" i="1"/>
  <c r="I8" i="1"/>
  <c r="F9" i="1"/>
  <c r="I9" i="1"/>
  <c r="F10" i="1"/>
  <c r="I10" i="1"/>
  <c r="F11" i="1"/>
  <c r="I11" i="1"/>
  <c r="F12" i="1"/>
  <c r="I12" i="1"/>
  <c r="F13" i="1"/>
  <c r="I13" i="1"/>
  <c r="F14" i="1"/>
  <c r="I14" i="1"/>
  <c r="F15" i="1"/>
  <c r="I15" i="1"/>
  <c r="F16" i="1"/>
  <c r="I16" i="1"/>
  <c r="F17" i="1"/>
  <c r="I17" i="1"/>
  <c r="F18" i="1"/>
  <c r="I18" i="1"/>
  <c r="F19" i="1"/>
  <c r="I19" i="1"/>
  <c r="F20" i="1"/>
  <c r="I20" i="1"/>
  <c r="F21" i="1"/>
  <c r="I21" i="1"/>
  <c r="F22" i="1"/>
  <c r="I22" i="1"/>
  <c r="F23" i="1"/>
  <c r="I23" i="1"/>
  <c r="F24" i="1"/>
  <c r="I24" i="1"/>
  <c r="F25" i="1"/>
  <c r="I25" i="1"/>
  <c r="F26" i="1"/>
  <c r="I26" i="1"/>
  <c r="F27" i="1"/>
  <c r="I27" i="1"/>
  <c r="F28" i="1"/>
  <c r="I28" i="1"/>
  <c r="F29" i="1"/>
  <c r="I29" i="1"/>
  <c r="F30" i="1"/>
  <c r="I30" i="1"/>
  <c r="F31" i="1"/>
  <c r="I31" i="1"/>
  <c r="F32" i="1"/>
  <c r="I32" i="1"/>
  <c r="F33" i="1"/>
  <c r="I33" i="1"/>
  <c r="F34" i="1"/>
  <c r="I34" i="1"/>
  <c r="F35" i="1"/>
  <c r="I35" i="1"/>
  <c r="H36" i="31" l="1"/>
  <c r="H7" i="28"/>
  <c r="I35" i="29"/>
  <c r="J35" i="29" s="1"/>
  <c r="F7" i="20"/>
  <c r="H7" i="20" s="1"/>
  <c r="I35" i="19"/>
  <c r="J35" i="19" s="1"/>
  <c r="H35" i="19" s="1"/>
  <c r="F16" i="29"/>
  <c r="I13" i="29"/>
  <c r="J13" i="29" s="1"/>
  <c r="H13" i="29" s="1"/>
  <c r="I6" i="29"/>
  <c r="J6" i="29" s="1"/>
  <c r="H6" i="29" s="1"/>
  <c r="I21" i="13"/>
  <c r="J21" i="13" s="1"/>
  <c r="H21" i="13" s="1"/>
  <c r="I27" i="12"/>
  <c r="J27" i="12" s="1"/>
  <c r="H27" i="12" s="1"/>
  <c r="J7" i="1"/>
  <c r="H7" i="1" s="1"/>
  <c r="F18" i="26"/>
  <c r="H18" i="26" s="1"/>
  <c r="I15" i="26"/>
  <c r="J15" i="26" s="1"/>
  <c r="F15" i="11"/>
  <c r="F29" i="8"/>
  <c r="F26" i="8"/>
  <c r="F15" i="8"/>
  <c r="I31" i="7"/>
  <c r="J31" i="7" s="1"/>
  <c r="F29" i="12"/>
  <c r="F16" i="12"/>
  <c r="J24" i="1"/>
  <c r="H24" i="1" s="1"/>
  <c r="F24" i="26"/>
  <c r="F18" i="12"/>
  <c r="I20" i="11"/>
  <c r="J20" i="11" s="1"/>
  <c r="I31" i="8"/>
  <c r="J31" i="8" s="1"/>
  <c r="I15" i="20"/>
  <c r="J15" i="20" s="1"/>
  <c r="I19" i="13"/>
  <c r="J19" i="13" s="1"/>
  <c r="H19" i="13" s="1"/>
  <c r="F33" i="12"/>
  <c r="H33" i="12" s="1"/>
  <c r="I21" i="10"/>
  <c r="J21" i="10" s="1"/>
  <c r="H21" i="10" s="1"/>
  <c r="F10" i="10"/>
  <c r="F7" i="10"/>
  <c r="F9" i="6"/>
  <c r="I24" i="20"/>
  <c r="J24" i="20" s="1"/>
  <c r="I23" i="16"/>
  <c r="J23" i="16" s="1"/>
  <c r="H23" i="16" s="1"/>
  <c r="I25" i="13"/>
  <c r="J25" i="13" s="1"/>
  <c r="H25" i="13" s="1"/>
  <c r="I22" i="13"/>
  <c r="J22" i="13" s="1"/>
  <c r="H22" i="13" s="1"/>
  <c r="I20" i="13"/>
  <c r="J20" i="13" s="1"/>
  <c r="I18" i="13"/>
  <c r="J18" i="13" s="1"/>
  <c r="F31" i="9"/>
  <c r="H31" i="9" s="1"/>
  <c r="F33" i="8"/>
  <c r="I33" i="7"/>
  <c r="J33" i="7" s="1"/>
  <c r="H33" i="7" s="1"/>
  <c r="J21" i="1"/>
  <c r="H21" i="1" s="1"/>
  <c r="I12" i="15"/>
  <c r="J12" i="15" s="1"/>
  <c r="H12" i="15" s="1"/>
  <c r="I22" i="12"/>
  <c r="J22" i="12" s="1"/>
  <c r="H22" i="12" s="1"/>
  <c r="F28" i="11"/>
  <c r="F19" i="11"/>
  <c r="H19" i="11" s="1"/>
  <c r="I13" i="8"/>
  <c r="J13" i="8" s="1"/>
  <c r="H13" i="8" s="1"/>
  <c r="F18" i="9"/>
  <c r="H18" i="9" s="1"/>
  <c r="F11" i="9"/>
  <c r="H11" i="9" s="1"/>
  <c r="F17" i="6"/>
  <c r="F33" i="20"/>
  <c r="F23" i="20"/>
  <c r="I19" i="19"/>
  <c r="J19" i="19" s="1"/>
  <c r="H19" i="19" s="1"/>
  <c r="I24" i="16"/>
  <c r="J24" i="16" s="1"/>
  <c r="H24" i="16" s="1"/>
  <c r="I22" i="16"/>
  <c r="J22" i="16" s="1"/>
  <c r="H22" i="16" s="1"/>
  <c r="I34" i="15"/>
  <c r="J34" i="15" s="1"/>
  <c r="H34" i="15" s="1"/>
  <c r="I27" i="15"/>
  <c r="J27" i="15" s="1"/>
  <c r="H27" i="15" s="1"/>
  <c r="I24" i="15"/>
  <c r="J24" i="15" s="1"/>
  <c r="H24" i="15" s="1"/>
  <c r="I17" i="15"/>
  <c r="J17" i="15" s="1"/>
  <c r="H17" i="15" s="1"/>
  <c r="I11" i="15"/>
  <c r="J11" i="15" s="1"/>
  <c r="I25" i="26"/>
  <c r="J25" i="26" s="1"/>
  <c r="H25" i="26" s="1"/>
  <c r="I34" i="12"/>
  <c r="J34" i="12" s="1"/>
  <c r="H34" i="12" s="1"/>
  <c r="F15" i="12"/>
  <c r="H15" i="12" s="1"/>
  <c r="F8" i="12"/>
  <c r="H8" i="12" s="1"/>
  <c r="F7" i="11"/>
  <c r="I11" i="10"/>
  <c r="J11" i="10" s="1"/>
  <c r="H11" i="10" s="1"/>
  <c r="F34" i="8"/>
  <c r="I32" i="8"/>
  <c r="J32" i="8" s="1"/>
  <c r="H32" i="8" s="1"/>
  <c r="F30" i="8"/>
  <c r="H30" i="8" s="1"/>
  <c r="I25" i="8"/>
  <c r="J25" i="8" s="1"/>
  <c r="H25" i="8" s="1"/>
  <c r="F15" i="7"/>
  <c r="I33" i="6"/>
  <c r="J33" i="6" s="1"/>
  <c r="I35" i="4"/>
  <c r="J35" i="4" s="1"/>
  <c r="H35" i="4" s="1"/>
  <c r="I32" i="4"/>
  <c r="J32" i="4" s="1"/>
  <c r="H32" i="4" s="1"/>
  <c r="J27" i="1"/>
  <c r="H27" i="1" s="1"/>
  <c r="J23" i="1"/>
  <c r="H23" i="1" s="1"/>
  <c r="I19" i="20"/>
  <c r="J19" i="20" s="1"/>
  <c r="H19" i="20" s="1"/>
  <c r="I14" i="16"/>
  <c r="J14" i="16" s="1"/>
  <c r="H14" i="16" s="1"/>
  <c r="I22" i="9"/>
  <c r="J22" i="9" s="1"/>
  <c r="F14" i="8"/>
  <c r="H14" i="8" s="1"/>
  <c r="I32" i="7"/>
  <c r="J32" i="7" s="1"/>
  <c r="H32" i="7" s="1"/>
  <c r="F14" i="5"/>
  <c r="I14" i="13"/>
  <c r="J14" i="13" s="1"/>
  <c r="H14" i="13" s="1"/>
  <c r="I8" i="11"/>
  <c r="J8" i="11" s="1"/>
  <c r="F27" i="10"/>
  <c r="H27" i="10" s="1"/>
  <c r="F16" i="9"/>
  <c r="H16" i="9" s="1"/>
  <c r="J25" i="1"/>
  <c r="H25" i="1" s="1"/>
  <c r="I29" i="11"/>
  <c r="J29" i="11" s="1"/>
  <c r="H29" i="11" s="1"/>
  <c r="I20" i="10"/>
  <c r="J20" i="10" s="1"/>
  <c r="I30" i="9"/>
  <c r="J30" i="9" s="1"/>
  <c r="H30" i="9" s="1"/>
  <c r="I12" i="9"/>
  <c r="J12" i="9" s="1"/>
  <c r="H12" i="9" s="1"/>
  <c r="J32" i="1"/>
  <c r="H32" i="1" s="1"/>
  <c r="J16" i="1"/>
  <c r="H16" i="1" s="1"/>
  <c r="I35" i="20"/>
  <c r="J35" i="20" s="1"/>
  <c r="H35" i="20" s="1"/>
  <c r="F17" i="20"/>
  <c r="I26" i="28"/>
  <c r="J26" i="28" s="1"/>
  <c r="H26" i="28" s="1"/>
  <c r="I23" i="28"/>
  <c r="J23" i="28" s="1"/>
  <c r="H23" i="28" s="1"/>
  <c r="I23" i="19"/>
  <c r="J23" i="19" s="1"/>
  <c r="I32" i="16"/>
  <c r="J32" i="16" s="1"/>
  <c r="H32" i="16" s="1"/>
  <c r="I30" i="16"/>
  <c r="J30" i="16" s="1"/>
  <c r="H30" i="16" s="1"/>
  <c r="I8" i="16"/>
  <c r="J8" i="16" s="1"/>
  <c r="H8" i="16" s="1"/>
  <c r="I34" i="13"/>
  <c r="J34" i="13" s="1"/>
  <c r="I32" i="13"/>
  <c r="J32" i="13" s="1"/>
  <c r="H32" i="13" s="1"/>
  <c r="I29" i="13"/>
  <c r="J29" i="13" s="1"/>
  <c r="H29" i="13" s="1"/>
  <c r="I16" i="13"/>
  <c r="J16" i="13" s="1"/>
  <c r="H16" i="13" s="1"/>
  <c r="F22" i="26"/>
  <c r="H22" i="26" s="1"/>
  <c r="I13" i="26"/>
  <c r="J13" i="26" s="1"/>
  <c r="H13" i="26" s="1"/>
  <c r="F10" i="26"/>
  <c r="H10" i="26" s="1"/>
  <c r="I7" i="26"/>
  <c r="J7" i="26" s="1"/>
  <c r="H7" i="26" s="1"/>
  <c r="F31" i="12"/>
  <c r="H31" i="12" s="1"/>
  <c r="I20" i="12"/>
  <c r="J20" i="12" s="1"/>
  <c r="H20" i="12" s="1"/>
  <c r="I24" i="11"/>
  <c r="J24" i="11" s="1"/>
  <c r="H24" i="11" s="1"/>
  <c r="F17" i="11"/>
  <c r="H17" i="11" s="1"/>
  <c r="H15" i="11"/>
  <c r="F25" i="10"/>
  <c r="F34" i="9"/>
  <c r="F14" i="9"/>
  <c r="F23" i="8"/>
  <c r="F20" i="8"/>
  <c r="I17" i="8"/>
  <c r="J17" i="8" s="1"/>
  <c r="F9" i="7"/>
  <c r="I11" i="6"/>
  <c r="J11" i="6" s="1"/>
  <c r="I20" i="29"/>
  <c r="J20" i="29" s="1"/>
  <c r="H11" i="15"/>
  <c r="F21" i="20"/>
  <c r="F13" i="20"/>
  <c r="H13" i="20" s="1"/>
  <c r="I31" i="16"/>
  <c r="J31" i="16" s="1"/>
  <c r="H31" i="16" s="1"/>
  <c r="I16" i="16"/>
  <c r="J16" i="16" s="1"/>
  <c r="H16" i="16" s="1"/>
  <c r="I32" i="15"/>
  <c r="J32" i="15" s="1"/>
  <c r="H32" i="15" s="1"/>
  <c r="I29" i="15"/>
  <c r="J29" i="15" s="1"/>
  <c r="I8" i="15"/>
  <c r="J8" i="15" s="1"/>
  <c r="I35" i="13"/>
  <c r="J35" i="13" s="1"/>
  <c r="H35" i="13" s="1"/>
  <c r="I33" i="13"/>
  <c r="J33" i="13" s="1"/>
  <c r="H33" i="13" s="1"/>
  <c r="I8" i="13"/>
  <c r="J8" i="13" s="1"/>
  <c r="H8" i="13" s="1"/>
  <c r="I33" i="26"/>
  <c r="J33" i="26" s="1"/>
  <c r="H33" i="26" s="1"/>
  <c r="I6" i="26"/>
  <c r="J6" i="26" s="1"/>
  <c r="H6" i="26" s="1"/>
  <c r="H16" i="12"/>
  <c r="F23" i="11"/>
  <c r="H23" i="11" s="1"/>
  <c r="F25" i="9"/>
  <c r="H25" i="9" s="1"/>
  <c r="F9" i="9"/>
  <c r="F11" i="8"/>
  <c r="H11" i="8" s="1"/>
  <c r="F29" i="7"/>
  <c r="F12" i="5"/>
  <c r="F35" i="6"/>
  <c r="H35" i="6" s="1"/>
  <c r="I19" i="6"/>
  <c r="J19" i="6" s="1"/>
  <c r="F33" i="29"/>
  <c r="J35" i="1"/>
  <c r="H35" i="1" s="1"/>
  <c r="J33" i="1"/>
  <c r="H33" i="1" s="1"/>
  <c r="J10" i="1"/>
  <c r="I34" i="20"/>
  <c r="J34" i="20" s="1"/>
  <c r="H34" i="20" s="1"/>
  <c r="I32" i="20"/>
  <c r="J32" i="20" s="1"/>
  <c r="I29" i="20"/>
  <c r="J29" i="20" s="1"/>
  <c r="H29" i="20" s="1"/>
  <c r="I20" i="20"/>
  <c r="J20" i="20" s="1"/>
  <c r="I18" i="20"/>
  <c r="J18" i="20" s="1"/>
  <c r="H18" i="20" s="1"/>
  <c r="I16" i="20"/>
  <c r="J16" i="20" s="1"/>
  <c r="I8" i="20"/>
  <c r="J8" i="20" s="1"/>
  <c r="I13" i="28"/>
  <c r="J13" i="28" s="1"/>
  <c r="H13" i="28" s="1"/>
  <c r="I31" i="19"/>
  <c r="J31" i="19" s="1"/>
  <c r="F10" i="16"/>
  <c r="I10" i="16"/>
  <c r="J10" i="16" s="1"/>
  <c r="I7" i="16"/>
  <c r="J7" i="16" s="1"/>
  <c r="H7" i="16" s="1"/>
  <c r="I26" i="15"/>
  <c r="J26" i="15" s="1"/>
  <c r="H26" i="15" s="1"/>
  <c r="F21" i="15"/>
  <c r="H21" i="15" s="1"/>
  <c r="I18" i="15"/>
  <c r="J18" i="15" s="1"/>
  <c r="H18" i="15" s="1"/>
  <c r="I6" i="13"/>
  <c r="J6" i="13" s="1"/>
  <c r="H6" i="13" s="1"/>
  <c r="F28" i="26"/>
  <c r="H28" i="26" s="1"/>
  <c r="F20" i="26"/>
  <c r="H20" i="26" s="1"/>
  <c r="F12" i="26"/>
  <c r="H12" i="26" s="1"/>
  <c r="F35" i="12"/>
  <c r="I35" i="12"/>
  <c r="J35" i="12" s="1"/>
  <c r="J31" i="1"/>
  <c r="H31" i="1" s="1"/>
  <c r="J13" i="1"/>
  <c r="H13" i="1" s="1"/>
  <c r="J6" i="1"/>
  <c r="H6" i="1" s="1"/>
  <c r="I34" i="28"/>
  <c r="J34" i="28" s="1"/>
  <c r="H34" i="28" s="1"/>
  <c r="I31" i="28"/>
  <c r="J31" i="28" s="1"/>
  <c r="H31" i="28" s="1"/>
  <c r="I18" i="28"/>
  <c r="J18" i="28" s="1"/>
  <c r="H18" i="28" s="1"/>
  <c r="I15" i="28"/>
  <c r="J15" i="28" s="1"/>
  <c r="H15" i="28" s="1"/>
  <c r="I27" i="19"/>
  <c r="J27" i="19" s="1"/>
  <c r="H27" i="19" s="1"/>
  <c r="F18" i="16"/>
  <c r="I18" i="16"/>
  <c r="J18" i="16" s="1"/>
  <c r="I15" i="16"/>
  <c r="J15" i="16" s="1"/>
  <c r="I30" i="15"/>
  <c r="J30" i="15" s="1"/>
  <c r="H30" i="15" s="1"/>
  <c r="F23" i="15"/>
  <c r="H23" i="15" s="1"/>
  <c r="F7" i="15"/>
  <c r="H7" i="15" s="1"/>
  <c r="F12" i="13"/>
  <c r="I12" i="13"/>
  <c r="J12" i="13" s="1"/>
  <c r="F34" i="26"/>
  <c r="I34" i="26"/>
  <c r="J34" i="26" s="1"/>
  <c r="I14" i="26"/>
  <c r="J14" i="26" s="1"/>
  <c r="F14" i="26"/>
  <c r="F26" i="16"/>
  <c r="I26" i="16"/>
  <c r="J26" i="16" s="1"/>
  <c r="I25" i="15"/>
  <c r="J25" i="15" s="1"/>
  <c r="F25" i="15"/>
  <c r="F14" i="15"/>
  <c r="I14" i="15"/>
  <c r="J14" i="15" s="1"/>
  <c r="F27" i="13"/>
  <c r="I27" i="13"/>
  <c r="J27" i="13" s="1"/>
  <c r="F17" i="13"/>
  <c r="I17" i="13"/>
  <c r="J17" i="13" s="1"/>
  <c r="F34" i="16"/>
  <c r="I34" i="16"/>
  <c r="J34" i="16" s="1"/>
  <c r="I26" i="26"/>
  <c r="J26" i="26" s="1"/>
  <c r="F26" i="26"/>
  <c r="H24" i="26"/>
  <c r="I10" i="13"/>
  <c r="J10" i="13" s="1"/>
  <c r="H10" i="13" s="1"/>
  <c r="I29" i="26"/>
  <c r="J29" i="26" s="1"/>
  <c r="H29" i="26" s="1"/>
  <c r="I17" i="26"/>
  <c r="J17" i="26" s="1"/>
  <c r="H17" i="26" s="1"/>
  <c r="I9" i="26"/>
  <c r="J9" i="26" s="1"/>
  <c r="H9" i="26" s="1"/>
  <c r="I28" i="12"/>
  <c r="J28" i="12" s="1"/>
  <c r="H28" i="12" s="1"/>
  <c r="F21" i="12"/>
  <c r="H21" i="12" s="1"/>
  <c r="I19" i="12"/>
  <c r="J19" i="12" s="1"/>
  <c r="H19" i="12" s="1"/>
  <c r="I9" i="12"/>
  <c r="J9" i="12" s="1"/>
  <c r="H9" i="12" s="1"/>
  <c r="I30" i="11"/>
  <c r="J30" i="11" s="1"/>
  <c r="H30" i="11" s="1"/>
  <c r="I25" i="11"/>
  <c r="J25" i="11" s="1"/>
  <c r="I14" i="11"/>
  <c r="J14" i="11" s="1"/>
  <c r="H14" i="11" s="1"/>
  <c r="F12" i="11"/>
  <c r="I9" i="11"/>
  <c r="J9" i="11" s="1"/>
  <c r="H9" i="11" s="1"/>
  <c r="F35" i="10"/>
  <c r="I28" i="10"/>
  <c r="J28" i="10" s="1"/>
  <c r="H28" i="10" s="1"/>
  <c r="F19" i="10"/>
  <c r="F16" i="10"/>
  <c r="H16" i="10" s="1"/>
  <c r="I28" i="9"/>
  <c r="J28" i="9" s="1"/>
  <c r="F28" i="9"/>
  <c r="I23" i="9"/>
  <c r="J23" i="9" s="1"/>
  <c r="H23" i="9" s="1"/>
  <c r="F19" i="9"/>
  <c r="H19" i="9" s="1"/>
  <c r="H34" i="8"/>
  <c r="I24" i="8"/>
  <c r="J24" i="8" s="1"/>
  <c r="H24" i="8" s="1"/>
  <c r="F19" i="8"/>
  <c r="I19" i="8"/>
  <c r="J19" i="8" s="1"/>
  <c r="I12" i="8"/>
  <c r="J12" i="8" s="1"/>
  <c r="H12" i="8" s="1"/>
  <c r="I8" i="8"/>
  <c r="J8" i="8" s="1"/>
  <c r="H8" i="8" s="1"/>
  <c r="F8" i="8"/>
  <c r="I24" i="7"/>
  <c r="J24" i="7" s="1"/>
  <c r="H24" i="7" s="1"/>
  <c r="F7" i="7"/>
  <c r="F26" i="12"/>
  <c r="H26" i="12" s="1"/>
  <c r="I13" i="12"/>
  <c r="J13" i="12" s="1"/>
  <c r="H13" i="12" s="1"/>
  <c r="I11" i="12"/>
  <c r="J11" i="12" s="1"/>
  <c r="H11" i="12" s="1"/>
  <c r="I10" i="12"/>
  <c r="J10" i="12" s="1"/>
  <c r="H10" i="12" s="1"/>
  <c r="I35" i="11"/>
  <c r="J35" i="11" s="1"/>
  <c r="H35" i="11" s="1"/>
  <c r="I32" i="11"/>
  <c r="J32" i="11" s="1"/>
  <c r="H32" i="11" s="1"/>
  <c r="F32" i="10"/>
  <c r="H32" i="10" s="1"/>
  <c r="F30" i="10"/>
  <c r="H30" i="10" s="1"/>
  <c r="I12" i="10"/>
  <c r="J12" i="10" s="1"/>
  <c r="H12" i="10" s="1"/>
  <c r="F8" i="10"/>
  <c r="H8" i="10" s="1"/>
  <c r="F6" i="10"/>
  <c r="H6" i="10" s="1"/>
  <c r="I35" i="9"/>
  <c r="J35" i="9" s="1"/>
  <c r="F35" i="9"/>
  <c r="I29" i="9"/>
  <c r="J29" i="9" s="1"/>
  <c r="H29" i="9" s="1"/>
  <c r="F21" i="9"/>
  <c r="H21" i="9" s="1"/>
  <c r="I17" i="9"/>
  <c r="J17" i="9" s="1"/>
  <c r="H17" i="9" s="1"/>
  <c r="F10" i="9"/>
  <c r="H10" i="9" s="1"/>
  <c r="F8" i="9"/>
  <c r="H8" i="9" s="1"/>
  <c r="F10" i="8"/>
  <c r="F24" i="9"/>
  <c r="H24" i="9" s="1"/>
  <c r="H22" i="9"/>
  <c r="F15" i="9"/>
  <c r="H15" i="9" s="1"/>
  <c r="I19" i="7"/>
  <c r="J19" i="7" s="1"/>
  <c r="F19" i="7"/>
  <c r="H8" i="11"/>
  <c r="I14" i="10"/>
  <c r="J14" i="10" s="1"/>
  <c r="F14" i="10"/>
  <c r="H34" i="9"/>
  <c r="H31" i="8"/>
  <c r="H23" i="8"/>
  <c r="H20" i="8"/>
  <c r="F6" i="8"/>
  <c r="I6" i="8"/>
  <c r="J6" i="8" s="1"/>
  <c r="H14" i="9"/>
  <c r="H9" i="9"/>
  <c r="H29" i="8"/>
  <c r="H26" i="8"/>
  <c r="H15" i="8"/>
  <c r="I35" i="7"/>
  <c r="J35" i="7" s="1"/>
  <c r="H35" i="7" s="1"/>
  <c r="F30" i="7"/>
  <c r="H30" i="7" s="1"/>
  <c r="I28" i="7"/>
  <c r="J28" i="7" s="1"/>
  <c r="H28" i="7" s="1"/>
  <c r="I25" i="7"/>
  <c r="J25" i="7" s="1"/>
  <c r="H25" i="7" s="1"/>
  <c r="F23" i="7"/>
  <c r="F17" i="7"/>
  <c r="H17" i="7" s="1"/>
  <c r="F11" i="7"/>
  <c r="H9" i="7"/>
  <c r="H14" i="5"/>
  <c r="I11" i="5"/>
  <c r="J11" i="5" s="1"/>
  <c r="H11" i="5" s="1"/>
  <c r="I34" i="6"/>
  <c r="J34" i="6" s="1"/>
  <c r="H34" i="6" s="1"/>
  <c r="H31" i="6"/>
  <c r="I27" i="6"/>
  <c r="J27" i="6" s="1"/>
  <c r="F25" i="6"/>
  <c r="H25" i="6" s="1"/>
  <c r="H17" i="6"/>
  <c r="H9" i="6"/>
  <c r="F32" i="29"/>
  <c r="I14" i="29"/>
  <c r="J14" i="29" s="1"/>
  <c r="H14" i="29" s="1"/>
  <c r="I7" i="5"/>
  <c r="J7" i="5" s="1"/>
  <c r="I32" i="6"/>
  <c r="J32" i="6" s="1"/>
  <c r="H32" i="6" s="1"/>
  <c r="I16" i="6"/>
  <c r="J16" i="6" s="1"/>
  <c r="H16" i="6" s="1"/>
  <c r="F24" i="29"/>
  <c r="I15" i="29"/>
  <c r="J15" i="29" s="1"/>
  <c r="H15" i="29" s="1"/>
  <c r="I31" i="4"/>
  <c r="J31" i="4" s="1"/>
  <c r="H31" i="4" s="1"/>
  <c r="H12" i="5"/>
  <c r="F34" i="19"/>
  <c r="I34" i="19"/>
  <c r="J34" i="19" s="1"/>
  <c r="F26" i="19"/>
  <c r="I26" i="19"/>
  <c r="J26" i="19" s="1"/>
  <c r="F18" i="19"/>
  <c r="I18" i="19"/>
  <c r="J18" i="19" s="1"/>
  <c r="F14" i="19"/>
  <c r="I14" i="19"/>
  <c r="J14" i="19" s="1"/>
  <c r="F10" i="19"/>
  <c r="I10" i="19"/>
  <c r="J10" i="19" s="1"/>
  <c r="F6" i="19"/>
  <c r="I6" i="19"/>
  <c r="J6" i="19" s="1"/>
  <c r="F34" i="18"/>
  <c r="I34" i="18"/>
  <c r="J34" i="18" s="1"/>
  <c r="F30" i="18"/>
  <c r="I30" i="18"/>
  <c r="J30" i="18" s="1"/>
  <c r="F26" i="18"/>
  <c r="I26" i="18"/>
  <c r="J26" i="18" s="1"/>
  <c r="F22" i="18"/>
  <c r="I22" i="18"/>
  <c r="J22" i="18" s="1"/>
  <c r="F18" i="18"/>
  <c r="I18" i="18"/>
  <c r="J18" i="18" s="1"/>
  <c r="F14" i="18"/>
  <c r="I14" i="18"/>
  <c r="J14" i="18" s="1"/>
  <c r="F10" i="18"/>
  <c r="I10" i="18"/>
  <c r="J10" i="18" s="1"/>
  <c r="F6" i="18"/>
  <c r="I6" i="18"/>
  <c r="J6" i="18" s="1"/>
  <c r="F20" i="15"/>
  <c r="I20" i="15"/>
  <c r="J20" i="15" s="1"/>
  <c r="F28" i="13"/>
  <c r="I28" i="13"/>
  <c r="J28" i="13" s="1"/>
  <c r="F11" i="13"/>
  <c r="I11" i="13"/>
  <c r="J11" i="13" s="1"/>
  <c r="J28" i="1"/>
  <c r="H28" i="1" s="1"/>
  <c r="J19" i="1"/>
  <c r="H19" i="1" s="1"/>
  <c r="J17" i="1"/>
  <c r="H17" i="1" s="1"/>
  <c r="J11" i="1"/>
  <c r="H11" i="1" s="1"/>
  <c r="J8" i="1"/>
  <c r="H8" i="1" s="1"/>
  <c r="F30" i="20"/>
  <c r="I30" i="20"/>
  <c r="J30" i="20" s="1"/>
  <c r="I28" i="20"/>
  <c r="J28" i="20" s="1"/>
  <c r="H28" i="20" s="1"/>
  <c r="I26" i="20"/>
  <c r="J26" i="20" s="1"/>
  <c r="H26" i="20" s="1"/>
  <c r="H17" i="20"/>
  <c r="I11" i="20"/>
  <c r="J11" i="20" s="1"/>
  <c r="H11" i="20" s="1"/>
  <c r="F9" i="20"/>
  <c r="H9" i="20" s="1"/>
  <c r="F27" i="28"/>
  <c r="I27" i="28"/>
  <c r="J27" i="28" s="1"/>
  <c r="F8" i="28"/>
  <c r="I8" i="28"/>
  <c r="J8" i="28" s="1"/>
  <c r="I33" i="19"/>
  <c r="J33" i="19" s="1"/>
  <c r="H33" i="19" s="1"/>
  <c r="F28" i="19"/>
  <c r="I28" i="19"/>
  <c r="J28" i="19" s="1"/>
  <c r="I25" i="19"/>
  <c r="J25" i="19" s="1"/>
  <c r="H25" i="19" s="1"/>
  <c r="F20" i="19"/>
  <c r="I20" i="19"/>
  <c r="J20" i="19" s="1"/>
  <c r="F17" i="19"/>
  <c r="I17" i="19"/>
  <c r="J17" i="19" s="1"/>
  <c r="F13" i="19"/>
  <c r="I13" i="19"/>
  <c r="J13" i="19" s="1"/>
  <c r="F9" i="19"/>
  <c r="I9" i="19"/>
  <c r="J9" i="19" s="1"/>
  <c r="F33" i="18"/>
  <c r="I33" i="18"/>
  <c r="J33" i="18" s="1"/>
  <c r="F29" i="18"/>
  <c r="I29" i="18"/>
  <c r="J29" i="18" s="1"/>
  <c r="F25" i="18"/>
  <c r="I25" i="18"/>
  <c r="J25" i="18" s="1"/>
  <c r="F21" i="18"/>
  <c r="I21" i="18"/>
  <c r="J21" i="18" s="1"/>
  <c r="F17" i="18"/>
  <c r="I17" i="18"/>
  <c r="J17" i="18" s="1"/>
  <c r="F13" i="18"/>
  <c r="I13" i="18"/>
  <c r="J13" i="18" s="1"/>
  <c r="F9" i="18"/>
  <c r="I9" i="18"/>
  <c r="J9" i="18" s="1"/>
  <c r="F35" i="16"/>
  <c r="I35" i="16"/>
  <c r="J35" i="16" s="1"/>
  <c r="F27" i="16"/>
  <c r="I27" i="16"/>
  <c r="J27" i="16" s="1"/>
  <c r="F19" i="16"/>
  <c r="I19" i="16"/>
  <c r="J19" i="16" s="1"/>
  <c r="F11" i="16"/>
  <c r="I11" i="16"/>
  <c r="J11" i="16" s="1"/>
  <c r="F31" i="15"/>
  <c r="I31" i="15"/>
  <c r="J31" i="15" s="1"/>
  <c r="F22" i="28"/>
  <c r="I22" i="28"/>
  <c r="J22" i="28" s="1"/>
  <c r="J29" i="1"/>
  <c r="H29" i="1" s="1"/>
  <c r="J12" i="1"/>
  <c r="H12" i="1" s="1"/>
  <c r="J9" i="1"/>
  <c r="H9" i="1" s="1"/>
  <c r="I31" i="20"/>
  <c r="J31" i="20" s="1"/>
  <c r="H31" i="20" s="1"/>
  <c r="F22" i="20"/>
  <c r="I22" i="20"/>
  <c r="J22" i="20" s="1"/>
  <c r="F30" i="28"/>
  <c r="I30" i="28"/>
  <c r="J30" i="28" s="1"/>
  <c r="F10" i="28"/>
  <c r="I10" i="28"/>
  <c r="J10" i="28" s="1"/>
  <c r="F30" i="19"/>
  <c r="I30" i="19"/>
  <c r="J30" i="19" s="1"/>
  <c r="F22" i="19"/>
  <c r="I22" i="19"/>
  <c r="J22" i="19" s="1"/>
  <c r="F16" i="19"/>
  <c r="I16" i="19"/>
  <c r="J16" i="19" s="1"/>
  <c r="F12" i="19"/>
  <c r="I12" i="19"/>
  <c r="J12" i="19" s="1"/>
  <c r="F8" i="19"/>
  <c r="I8" i="19"/>
  <c r="J8" i="19" s="1"/>
  <c r="F32" i="18"/>
  <c r="I32" i="18"/>
  <c r="J32" i="18" s="1"/>
  <c r="F28" i="18"/>
  <c r="I28" i="18"/>
  <c r="J28" i="18" s="1"/>
  <c r="F24" i="18"/>
  <c r="I24" i="18"/>
  <c r="J24" i="18" s="1"/>
  <c r="F20" i="18"/>
  <c r="I20" i="18"/>
  <c r="J20" i="18" s="1"/>
  <c r="F16" i="18"/>
  <c r="I16" i="18"/>
  <c r="J16" i="18" s="1"/>
  <c r="F12" i="18"/>
  <c r="I12" i="18"/>
  <c r="J12" i="18" s="1"/>
  <c r="F8" i="18"/>
  <c r="I8" i="18"/>
  <c r="J8" i="18" s="1"/>
  <c r="J20" i="1"/>
  <c r="H20" i="1" s="1"/>
  <c r="H15" i="20"/>
  <c r="F6" i="20"/>
  <c r="I6" i="20"/>
  <c r="J6" i="20" s="1"/>
  <c r="F6" i="28"/>
  <c r="I6" i="28"/>
  <c r="J6" i="28" s="1"/>
  <c r="J15" i="1"/>
  <c r="H15" i="1" s="1"/>
  <c r="H33" i="20"/>
  <c r="I27" i="20"/>
  <c r="J27" i="20" s="1"/>
  <c r="H27" i="20" s="1"/>
  <c r="F25" i="20"/>
  <c r="H25" i="20" s="1"/>
  <c r="H23" i="20"/>
  <c r="H21" i="20"/>
  <c r="F14" i="20"/>
  <c r="I14" i="20"/>
  <c r="J14" i="20" s="1"/>
  <c r="I12" i="20"/>
  <c r="J12" i="20" s="1"/>
  <c r="I10" i="20"/>
  <c r="J10" i="20" s="1"/>
  <c r="H10" i="20" s="1"/>
  <c r="F35" i="28"/>
  <c r="I35" i="28"/>
  <c r="J35" i="28" s="1"/>
  <c r="F19" i="28"/>
  <c r="I19" i="28"/>
  <c r="J19" i="28" s="1"/>
  <c r="I16" i="28"/>
  <c r="J16" i="28" s="1"/>
  <c r="H16" i="28" s="1"/>
  <c r="I14" i="28"/>
  <c r="J14" i="28" s="1"/>
  <c r="H14" i="28" s="1"/>
  <c r="I12" i="28"/>
  <c r="J12" i="28" s="1"/>
  <c r="H12" i="28" s="1"/>
  <c r="I9" i="28"/>
  <c r="J9" i="28" s="1"/>
  <c r="H9" i="28" s="1"/>
  <c r="F32" i="19"/>
  <c r="I32" i="19"/>
  <c r="J32" i="19" s="1"/>
  <c r="I29" i="19"/>
  <c r="J29" i="19" s="1"/>
  <c r="F24" i="19"/>
  <c r="I24" i="19"/>
  <c r="J24" i="19" s="1"/>
  <c r="I21" i="19"/>
  <c r="J21" i="19" s="1"/>
  <c r="F15" i="19"/>
  <c r="I15" i="19"/>
  <c r="J15" i="19" s="1"/>
  <c r="F11" i="19"/>
  <c r="I11" i="19"/>
  <c r="J11" i="19" s="1"/>
  <c r="F7" i="19"/>
  <c r="I7" i="19"/>
  <c r="J7" i="19" s="1"/>
  <c r="F35" i="18"/>
  <c r="I35" i="18"/>
  <c r="J35" i="18" s="1"/>
  <c r="F31" i="18"/>
  <c r="I31" i="18"/>
  <c r="J31" i="18" s="1"/>
  <c r="F27" i="18"/>
  <c r="I27" i="18"/>
  <c r="J27" i="18" s="1"/>
  <c r="F23" i="18"/>
  <c r="I23" i="18"/>
  <c r="J23" i="18" s="1"/>
  <c r="F19" i="18"/>
  <c r="I19" i="18"/>
  <c r="J19" i="18" s="1"/>
  <c r="F15" i="18"/>
  <c r="I15" i="18"/>
  <c r="J15" i="18" s="1"/>
  <c r="F11" i="18"/>
  <c r="I11" i="18"/>
  <c r="J11" i="18" s="1"/>
  <c r="F7" i="18"/>
  <c r="I7" i="18"/>
  <c r="J7" i="18" s="1"/>
  <c r="F16" i="15"/>
  <c r="I16" i="15"/>
  <c r="J16" i="15" s="1"/>
  <c r="F33" i="15"/>
  <c r="I33" i="15"/>
  <c r="J33" i="15" s="1"/>
  <c r="H25" i="15"/>
  <c r="F19" i="15"/>
  <c r="H19" i="15" s="1"/>
  <c r="F13" i="15"/>
  <c r="H13" i="15" s="1"/>
  <c r="I10" i="15"/>
  <c r="J10" i="15" s="1"/>
  <c r="F6" i="15"/>
  <c r="I6" i="15"/>
  <c r="J6" i="15" s="1"/>
  <c r="F30" i="13"/>
  <c r="I30" i="13"/>
  <c r="J30" i="13" s="1"/>
  <c r="F13" i="13"/>
  <c r="I13" i="13"/>
  <c r="J13" i="13" s="1"/>
  <c r="F35" i="15"/>
  <c r="I35" i="15"/>
  <c r="J35" i="15" s="1"/>
  <c r="F28" i="15"/>
  <c r="I28" i="15"/>
  <c r="J28" i="15" s="1"/>
  <c r="F15" i="15"/>
  <c r="I15" i="15"/>
  <c r="J15" i="15" s="1"/>
  <c r="F24" i="13"/>
  <c r="I24" i="13"/>
  <c r="J24" i="13" s="1"/>
  <c r="F33" i="16"/>
  <c r="I33" i="16"/>
  <c r="J33" i="16" s="1"/>
  <c r="F25" i="16"/>
  <c r="I25" i="16"/>
  <c r="J25" i="16" s="1"/>
  <c r="F17" i="16"/>
  <c r="I17" i="16"/>
  <c r="J17" i="16" s="1"/>
  <c r="F9" i="16"/>
  <c r="I9" i="16"/>
  <c r="J9" i="16" s="1"/>
  <c r="H29" i="15"/>
  <c r="F22" i="15"/>
  <c r="I22" i="15"/>
  <c r="J22" i="15" s="1"/>
  <c r="F9" i="15"/>
  <c r="I9" i="15"/>
  <c r="J9" i="15" s="1"/>
  <c r="F26" i="13"/>
  <c r="I26" i="13"/>
  <c r="J26" i="13" s="1"/>
  <c r="F9" i="13"/>
  <c r="I9" i="13"/>
  <c r="J9" i="13" s="1"/>
  <c r="I32" i="26"/>
  <c r="J32" i="26" s="1"/>
  <c r="H32" i="26" s="1"/>
  <c r="I30" i="26"/>
  <c r="J30" i="26" s="1"/>
  <c r="H30" i="26" s="1"/>
  <c r="I16" i="26"/>
  <c r="J16" i="26" s="1"/>
  <c r="H16" i="26" s="1"/>
  <c r="I8" i="26"/>
  <c r="J8" i="26" s="1"/>
  <c r="H8" i="26" s="1"/>
  <c r="I32" i="12"/>
  <c r="J32" i="12" s="1"/>
  <c r="H32" i="12" s="1"/>
  <c r="I25" i="12"/>
  <c r="J25" i="12" s="1"/>
  <c r="H25" i="12" s="1"/>
  <c r="I23" i="12"/>
  <c r="J23" i="12" s="1"/>
  <c r="H23" i="12" s="1"/>
  <c r="I17" i="12"/>
  <c r="J17" i="12" s="1"/>
  <c r="H17" i="12" s="1"/>
  <c r="I7" i="12"/>
  <c r="J7" i="12" s="1"/>
  <c r="H7" i="12" s="1"/>
  <c r="I27" i="11"/>
  <c r="J27" i="11" s="1"/>
  <c r="H27" i="11" s="1"/>
  <c r="H25" i="11"/>
  <c r="F6" i="11"/>
  <c r="I6" i="11"/>
  <c r="J6" i="11" s="1"/>
  <c r="F34" i="10"/>
  <c r="I34" i="10"/>
  <c r="J34" i="10" s="1"/>
  <c r="H25" i="10"/>
  <c r="F17" i="10"/>
  <c r="I17" i="10"/>
  <c r="J17" i="10" s="1"/>
  <c r="F15" i="10"/>
  <c r="I15" i="10"/>
  <c r="J15" i="10" s="1"/>
  <c r="F13" i="10"/>
  <c r="I13" i="10"/>
  <c r="J13" i="10" s="1"/>
  <c r="H10" i="10"/>
  <c r="H35" i="9"/>
  <c r="F32" i="9"/>
  <c r="I32" i="9"/>
  <c r="J32" i="9" s="1"/>
  <c r="H28" i="9"/>
  <c r="I21" i="26"/>
  <c r="J21" i="26" s="1"/>
  <c r="H21" i="26" s="1"/>
  <c r="I11" i="26"/>
  <c r="J11" i="26" s="1"/>
  <c r="I12" i="12"/>
  <c r="J12" i="12" s="1"/>
  <c r="H12" i="12" s="1"/>
  <c r="I33" i="11"/>
  <c r="J33" i="11" s="1"/>
  <c r="H33" i="11" s="1"/>
  <c r="F31" i="11"/>
  <c r="H31" i="11" s="1"/>
  <c r="F22" i="11"/>
  <c r="H22" i="11" s="1"/>
  <c r="F13" i="11"/>
  <c r="H13" i="11" s="1"/>
  <c r="F11" i="11"/>
  <c r="I11" i="11"/>
  <c r="J11" i="11" s="1"/>
  <c r="F26" i="10"/>
  <c r="H26" i="10" s="1"/>
  <c r="F24" i="10"/>
  <c r="H24" i="10" s="1"/>
  <c r="F22" i="10"/>
  <c r="I22" i="10"/>
  <c r="J22" i="10" s="1"/>
  <c r="H20" i="10"/>
  <c r="H19" i="10"/>
  <c r="F9" i="10"/>
  <c r="H9" i="10" s="1"/>
  <c r="F27" i="9"/>
  <c r="I27" i="9"/>
  <c r="J27" i="9" s="1"/>
  <c r="F16" i="11"/>
  <c r="I16" i="11"/>
  <c r="J16" i="11" s="1"/>
  <c r="F33" i="10"/>
  <c r="I33" i="10"/>
  <c r="J33" i="10" s="1"/>
  <c r="F31" i="10"/>
  <c r="I31" i="10"/>
  <c r="J31" i="10" s="1"/>
  <c r="F29" i="10"/>
  <c r="I29" i="10"/>
  <c r="J29" i="10" s="1"/>
  <c r="F18" i="10"/>
  <c r="I18" i="10"/>
  <c r="J18" i="10" s="1"/>
  <c r="F21" i="11"/>
  <c r="I21" i="11"/>
  <c r="J21" i="11" s="1"/>
  <c r="F10" i="11"/>
  <c r="I10" i="11"/>
  <c r="J10" i="11" s="1"/>
  <c r="H7" i="11"/>
  <c r="H35" i="10"/>
  <c r="F23" i="10"/>
  <c r="I23" i="10"/>
  <c r="J23" i="10" s="1"/>
  <c r="H7" i="10"/>
  <c r="F33" i="9"/>
  <c r="I33" i="9"/>
  <c r="J33" i="9" s="1"/>
  <c r="I26" i="9"/>
  <c r="J26" i="9" s="1"/>
  <c r="H26" i="9" s="1"/>
  <c r="I20" i="9"/>
  <c r="J20" i="9" s="1"/>
  <c r="H20" i="9" s="1"/>
  <c r="I13" i="9"/>
  <c r="J13" i="9" s="1"/>
  <c r="H13" i="9" s="1"/>
  <c r="I7" i="9"/>
  <c r="J7" i="9" s="1"/>
  <c r="H7" i="9" s="1"/>
  <c r="I6" i="9"/>
  <c r="J6" i="9" s="1"/>
  <c r="H6" i="9" s="1"/>
  <c r="I35" i="8"/>
  <c r="J35" i="8" s="1"/>
  <c r="H35" i="8" s="1"/>
  <c r="I28" i="8"/>
  <c r="J28" i="8" s="1"/>
  <c r="H28" i="8" s="1"/>
  <c r="I22" i="8"/>
  <c r="J22" i="8" s="1"/>
  <c r="H22" i="8" s="1"/>
  <c r="I16" i="8"/>
  <c r="J16" i="8" s="1"/>
  <c r="H16" i="8" s="1"/>
  <c r="H10" i="8"/>
  <c r="I9" i="8"/>
  <c r="J9" i="8" s="1"/>
  <c r="H9" i="8" s="1"/>
  <c r="F21" i="6"/>
  <c r="I21" i="6"/>
  <c r="J21" i="6" s="1"/>
  <c r="F13" i="6"/>
  <c r="I13" i="6"/>
  <c r="J13" i="6" s="1"/>
  <c r="F28" i="29"/>
  <c r="I28" i="29"/>
  <c r="J28" i="29" s="1"/>
  <c r="F12" i="29"/>
  <c r="I12" i="29"/>
  <c r="J12" i="29" s="1"/>
  <c r="F8" i="29"/>
  <c r="I8" i="29"/>
  <c r="J8" i="29" s="1"/>
  <c r="H17" i="8"/>
  <c r="I7" i="8"/>
  <c r="J7" i="8" s="1"/>
  <c r="H7" i="8" s="1"/>
  <c r="I34" i="7"/>
  <c r="J34" i="7" s="1"/>
  <c r="H34" i="7" s="1"/>
  <c r="H29" i="7"/>
  <c r="F21" i="7"/>
  <c r="H21" i="7" s="1"/>
  <c r="H19" i="7"/>
  <c r="F13" i="7"/>
  <c r="H13" i="7" s="1"/>
  <c r="H11" i="7"/>
  <c r="F35" i="5"/>
  <c r="I35" i="5"/>
  <c r="J35" i="5" s="1"/>
  <c r="F31" i="5"/>
  <c r="I31" i="5"/>
  <c r="J31" i="5" s="1"/>
  <c r="F27" i="5"/>
  <c r="I27" i="5"/>
  <c r="J27" i="5" s="1"/>
  <c r="F23" i="5"/>
  <c r="I23" i="5"/>
  <c r="J23" i="5" s="1"/>
  <c r="F19" i="5"/>
  <c r="I19" i="5"/>
  <c r="J19" i="5" s="1"/>
  <c r="H31" i="7"/>
  <c r="H33" i="8"/>
  <c r="F27" i="8"/>
  <c r="H27" i="8" s="1"/>
  <c r="F21" i="8"/>
  <c r="H21" i="8" s="1"/>
  <c r="I18" i="8"/>
  <c r="J18" i="8" s="1"/>
  <c r="H18" i="8" s="1"/>
  <c r="H23" i="7"/>
  <c r="H15" i="7"/>
  <c r="H7" i="7"/>
  <c r="F9" i="5"/>
  <c r="I9" i="5"/>
  <c r="J9" i="5" s="1"/>
  <c r="F29" i="6"/>
  <c r="I29" i="6"/>
  <c r="J29" i="6" s="1"/>
  <c r="F18" i="6"/>
  <c r="I18" i="6"/>
  <c r="J18" i="6" s="1"/>
  <c r="F10" i="6"/>
  <c r="I10" i="6"/>
  <c r="J10" i="6" s="1"/>
  <c r="F7" i="6"/>
  <c r="I7" i="6"/>
  <c r="J7" i="6" s="1"/>
  <c r="H35" i="29"/>
  <c r="H20" i="29"/>
  <c r="F28" i="4"/>
  <c r="I28" i="4"/>
  <c r="J28" i="4" s="1"/>
  <c r="F24" i="4"/>
  <c r="I24" i="4"/>
  <c r="J24" i="4" s="1"/>
  <c r="F20" i="4"/>
  <c r="I20" i="4"/>
  <c r="J20" i="4" s="1"/>
  <c r="F16" i="4"/>
  <c r="I16" i="4"/>
  <c r="J16" i="4" s="1"/>
  <c r="F12" i="4"/>
  <c r="I12" i="4"/>
  <c r="J12" i="4" s="1"/>
  <c r="F8" i="4"/>
  <c r="I8" i="4"/>
  <c r="J8" i="4" s="1"/>
  <c r="F33" i="5"/>
  <c r="I33" i="5"/>
  <c r="J33" i="5" s="1"/>
  <c r="F29" i="5"/>
  <c r="I29" i="5"/>
  <c r="J29" i="5" s="1"/>
  <c r="F25" i="5"/>
  <c r="I25" i="5"/>
  <c r="J25" i="5" s="1"/>
  <c r="F21" i="5"/>
  <c r="I21" i="5"/>
  <c r="J21" i="5" s="1"/>
  <c r="F26" i="6"/>
  <c r="I26" i="6"/>
  <c r="J26" i="6" s="1"/>
  <c r="F23" i="6"/>
  <c r="I23" i="6"/>
  <c r="J23" i="6" s="1"/>
  <c r="F15" i="6"/>
  <c r="I15" i="6"/>
  <c r="J15" i="6" s="1"/>
  <c r="F26" i="29"/>
  <c r="I26" i="29"/>
  <c r="J26" i="29" s="1"/>
  <c r="F10" i="29"/>
  <c r="I10" i="29"/>
  <c r="J10" i="29" s="1"/>
  <c r="I16" i="5"/>
  <c r="J16" i="5" s="1"/>
  <c r="F16" i="5"/>
  <c r="I34" i="29"/>
  <c r="J34" i="29" s="1"/>
  <c r="F34" i="29"/>
  <c r="F19" i="29"/>
  <c r="I19" i="29"/>
  <c r="J19" i="29" s="1"/>
  <c r="H16" i="29"/>
  <c r="F26" i="4"/>
  <c r="I26" i="4"/>
  <c r="J26" i="4" s="1"/>
  <c r="F22" i="4"/>
  <c r="I22" i="4"/>
  <c r="J22" i="4" s="1"/>
  <c r="F18" i="4"/>
  <c r="I18" i="4"/>
  <c r="J18" i="4" s="1"/>
  <c r="F14" i="4"/>
  <c r="I14" i="4"/>
  <c r="J14" i="4" s="1"/>
  <c r="F10" i="4"/>
  <c r="I10" i="4"/>
  <c r="J10" i="4" s="1"/>
  <c r="F6" i="4"/>
  <c r="I6" i="4"/>
  <c r="J6" i="4" s="1"/>
  <c r="F28" i="6"/>
  <c r="H28" i="6" s="1"/>
  <c r="F20" i="6"/>
  <c r="H20" i="6" s="1"/>
  <c r="F12" i="6"/>
  <c r="H12" i="6" s="1"/>
  <c r="F6" i="6"/>
  <c r="H6" i="6" s="1"/>
  <c r="H33" i="29"/>
  <c r="H32" i="29"/>
  <c r="I27" i="29"/>
  <c r="J27" i="29" s="1"/>
  <c r="H27" i="29" s="1"/>
  <c r="I7" i="29"/>
  <c r="J7" i="29" s="1"/>
  <c r="H7" i="29" s="1"/>
  <c r="I29" i="4"/>
  <c r="J29" i="4" s="1"/>
  <c r="H29" i="4" s="1"/>
  <c r="I27" i="4"/>
  <c r="J27" i="4" s="1"/>
  <c r="H27" i="4" s="1"/>
  <c r="I25" i="4"/>
  <c r="J25" i="4" s="1"/>
  <c r="H25" i="4" s="1"/>
  <c r="I23" i="4"/>
  <c r="J23" i="4" s="1"/>
  <c r="H23" i="4" s="1"/>
  <c r="I21" i="4"/>
  <c r="J21" i="4" s="1"/>
  <c r="H21" i="4" s="1"/>
  <c r="I19" i="4"/>
  <c r="J19" i="4" s="1"/>
  <c r="H19" i="4" s="1"/>
  <c r="I17" i="4"/>
  <c r="J17" i="4" s="1"/>
  <c r="H17" i="4" s="1"/>
  <c r="I15" i="4"/>
  <c r="J15" i="4" s="1"/>
  <c r="H15" i="4" s="1"/>
  <c r="I13" i="4"/>
  <c r="J13" i="4" s="1"/>
  <c r="H13" i="4" s="1"/>
  <c r="I11" i="4"/>
  <c r="J11" i="4" s="1"/>
  <c r="H11" i="4" s="1"/>
  <c r="I9" i="4"/>
  <c r="J9" i="4" s="1"/>
  <c r="H9" i="4" s="1"/>
  <c r="I7" i="4"/>
  <c r="J7" i="4" s="1"/>
  <c r="H7" i="4" s="1"/>
  <c r="H7" i="5"/>
  <c r="H33" i="6"/>
  <c r="H27" i="6"/>
  <c r="H19" i="6"/>
  <c r="H11" i="6"/>
  <c r="H24" i="29"/>
  <c r="H10" i="1"/>
  <c r="H32" i="20"/>
  <c r="H24" i="20"/>
  <c r="H20" i="20"/>
  <c r="H16" i="20"/>
  <c r="H12" i="20"/>
  <c r="H8" i="20"/>
  <c r="J14" i="1"/>
  <c r="H14" i="1" s="1"/>
  <c r="I32" i="28"/>
  <c r="J32" i="28" s="1"/>
  <c r="H32" i="28" s="1"/>
  <c r="I28" i="28"/>
  <c r="J28" i="28" s="1"/>
  <c r="H28" i="28" s="1"/>
  <c r="I24" i="28"/>
  <c r="J24" i="28" s="1"/>
  <c r="H24" i="28" s="1"/>
  <c r="I20" i="28"/>
  <c r="J20" i="28" s="1"/>
  <c r="H20" i="28" s="1"/>
  <c r="I11" i="28"/>
  <c r="J11" i="28" s="1"/>
  <c r="H11" i="28" s="1"/>
  <c r="H31" i="19"/>
  <c r="H23" i="19"/>
  <c r="J34" i="1"/>
  <c r="H34" i="1" s="1"/>
  <c r="J30" i="1"/>
  <c r="H30" i="1" s="1"/>
  <c r="J26" i="1"/>
  <c r="H26" i="1" s="1"/>
  <c r="J22" i="1"/>
  <c r="H22" i="1" s="1"/>
  <c r="J18" i="1"/>
  <c r="H18" i="1" s="1"/>
  <c r="I33" i="28"/>
  <c r="J33" i="28" s="1"/>
  <c r="H33" i="28" s="1"/>
  <c r="I29" i="28"/>
  <c r="J29" i="28" s="1"/>
  <c r="H29" i="28" s="1"/>
  <c r="I25" i="28"/>
  <c r="J25" i="28" s="1"/>
  <c r="H25" i="28" s="1"/>
  <c r="I21" i="28"/>
  <c r="J21" i="28" s="1"/>
  <c r="H21" i="28" s="1"/>
  <c r="I17" i="28"/>
  <c r="J17" i="28" s="1"/>
  <c r="H17" i="28" s="1"/>
  <c r="H34" i="19"/>
  <c r="H29" i="19"/>
  <c r="H26" i="19"/>
  <c r="H21" i="19"/>
  <c r="H18" i="19"/>
  <c r="H10" i="19"/>
  <c r="H33" i="18"/>
  <c r="H30" i="18"/>
  <c r="H22" i="18"/>
  <c r="H17" i="18"/>
  <c r="H6" i="18"/>
  <c r="H17" i="16"/>
  <c r="H15" i="16"/>
  <c r="F29" i="16"/>
  <c r="H29" i="16" s="1"/>
  <c r="F21" i="16"/>
  <c r="H21" i="16" s="1"/>
  <c r="F13" i="16"/>
  <c r="H13" i="16" s="1"/>
  <c r="I28" i="16"/>
  <c r="J28" i="16" s="1"/>
  <c r="H28" i="16" s="1"/>
  <c r="I20" i="16"/>
  <c r="J20" i="16" s="1"/>
  <c r="H20" i="16" s="1"/>
  <c r="I12" i="16"/>
  <c r="J12" i="16" s="1"/>
  <c r="H12" i="16" s="1"/>
  <c r="H8" i="15"/>
  <c r="H10" i="15"/>
  <c r="I31" i="13"/>
  <c r="J31" i="13" s="1"/>
  <c r="H31" i="13" s="1"/>
  <c r="H28" i="13"/>
  <c r="I23" i="13"/>
  <c r="J23" i="13" s="1"/>
  <c r="H23" i="13" s="1"/>
  <c r="H20" i="13"/>
  <c r="I15" i="13"/>
  <c r="J15" i="13" s="1"/>
  <c r="H15" i="13" s="1"/>
  <c r="H12" i="13"/>
  <c r="I7" i="13"/>
  <c r="J7" i="13" s="1"/>
  <c r="H7" i="13" s="1"/>
  <c r="I35" i="26"/>
  <c r="J35" i="26" s="1"/>
  <c r="H35" i="26" s="1"/>
  <c r="I31" i="26"/>
  <c r="J31" i="26" s="1"/>
  <c r="H31" i="26" s="1"/>
  <c r="I27" i="26"/>
  <c r="J27" i="26" s="1"/>
  <c r="H27" i="26" s="1"/>
  <c r="I23" i="26"/>
  <c r="J23" i="26" s="1"/>
  <c r="H23" i="26" s="1"/>
  <c r="I19" i="26"/>
  <c r="J19" i="26" s="1"/>
  <c r="H19" i="26" s="1"/>
  <c r="H15" i="26"/>
  <c r="H11" i="26"/>
  <c r="H34" i="13"/>
  <c r="H18" i="13"/>
  <c r="I24" i="12"/>
  <c r="J24" i="12" s="1"/>
  <c r="H24" i="12" s="1"/>
  <c r="H18" i="12"/>
  <c r="I30" i="12"/>
  <c r="J30" i="12" s="1"/>
  <c r="H30" i="12" s="1"/>
  <c r="H29" i="12"/>
  <c r="I14" i="12"/>
  <c r="J14" i="12" s="1"/>
  <c r="H14" i="12" s="1"/>
  <c r="I6" i="12"/>
  <c r="J6" i="12" s="1"/>
  <c r="H6" i="12" s="1"/>
  <c r="I34" i="11"/>
  <c r="J34" i="11" s="1"/>
  <c r="H34" i="11" s="1"/>
  <c r="H28" i="11"/>
  <c r="I26" i="11"/>
  <c r="J26" i="11" s="1"/>
  <c r="H26" i="11" s="1"/>
  <c r="H20" i="11"/>
  <c r="I18" i="11"/>
  <c r="J18" i="11" s="1"/>
  <c r="H18" i="11" s="1"/>
  <c r="H12" i="11"/>
  <c r="F27" i="7"/>
  <c r="H27" i="7" s="1"/>
  <c r="I22" i="7"/>
  <c r="J22" i="7" s="1"/>
  <c r="H22" i="7" s="1"/>
  <c r="I20" i="7"/>
  <c r="J20" i="7" s="1"/>
  <c r="H20" i="7" s="1"/>
  <c r="I18" i="7"/>
  <c r="J18" i="7" s="1"/>
  <c r="H18" i="7" s="1"/>
  <c r="I16" i="7"/>
  <c r="J16" i="7" s="1"/>
  <c r="H16" i="7" s="1"/>
  <c r="I14" i="7"/>
  <c r="J14" i="7" s="1"/>
  <c r="H14" i="7" s="1"/>
  <c r="I12" i="7"/>
  <c r="J12" i="7" s="1"/>
  <c r="H12" i="7" s="1"/>
  <c r="I10" i="7"/>
  <c r="J10" i="7" s="1"/>
  <c r="H10" i="7" s="1"/>
  <c r="I8" i="7"/>
  <c r="J8" i="7" s="1"/>
  <c r="H8" i="7" s="1"/>
  <c r="I6" i="7"/>
  <c r="J6" i="7" s="1"/>
  <c r="H6" i="7" s="1"/>
  <c r="I34" i="5"/>
  <c r="J34" i="5" s="1"/>
  <c r="H34" i="5" s="1"/>
  <c r="I32" i="5"/>
  <c r="J32" i="5" s="1"/>
  <c r="H32" i="5" s="1"/>
  <c r="I30" i="5"/>
  <c r="J30" i="5" s="1"/>
  <c r="H30" i="5" s="1"/>
  <c r="I28" i="5"/>
  <c r="J28" i="5" s="1"/>
  <c r="H28" i="5" s="1"/>
  <c r="I26" i="5"/>
  <c r="J26" i="5" s="1"/>
  <c r="H26" i="5" s="1"/>
  <c r="I24" i="5"/>
  <c r="J24" i="5" s="1"/>
  <c r="H24" i="5" s="1"/>
  <c r="I22" i="5"/>
  <c r="J22" i="5" s="1"/>
  <c r="H22" i="5" s="1"/>
  <c r="I20" i="5"/>
  <c r="J20" i="5" s="1"/>
  <c r="H20" i="5" s="1"/>
  <c r="I18" i="5"/>
  <c r="J18" i="5" s="1"/>
  <c r="H18" i="5" s="1"/>
  <c r="I17" i="5"/>
  <c r="J17" i="5" s="1"/>
  <c r="H17" i="5" s="1"/>
  <c r="F15" i="5"/>
  <c r="I15" i="5"/>
  <c r="J15" i="5" s="1"/>
  <c r="F8" i="5"/>
  <c r="H8" i="5" s="1"/>
  <c r="F30" i="6"/>
  <c r="H30" i="6" s="1"/>
  <c r="F14" i="6"/>
  <c r="H14" i="6" s="1"/>
  <c r="I8" i="6"/>
  <c r="J8" i="6" s="1"/>
  <c r="F8" i="6"/>
  <c r="I24" i="6"/>
  <c r="J24" i="6" s="1"/>
  <c r="H24" i="6" s="1"/>
  <c r="I26" i="7"/>
  <c r="J26" i="7" s="1"/>
  <c r="H26" i="7" s="1"/>
  <c r="F10" i="5"/>
  <c r="H10" i="5" s="1"/>
  <c r="F6" i="5"/>
  <c r="H6" i="5" s="1"/>
  <c r="F22" i="6"/>
  <c r="H22" i="6" s="1"/>
  <c r="I22" i="29"/>
  <c r="J22" i="29" s="1"/>
  <c r="H22" i="29" s="1"/>
  <c r="I17" i="29"/>
  <c r="J17" i="29" s="1"/>
  <c r="H17" i="29" s="1"/>
  <c r="I9" i="29"/>
  <c r="J9" i="29" s="1"/>
  <c r="H9" i="29" s="1"/>
  <c r="I13" i="5"/>
  <c r="J13" i="5" s="1"/>
  <c r="H13" i="5" s="1"/>
  <c r="I30" i="29"/>
  <c r="J30" i="29" s="1"/>
  <c r="H30" i="29" s="1"/>
  <c r="I25" i="29"/>
  <c r="J25" i="29" s="1"/>
  <c r="H25" i="29" s="1"/>
  <c r="F23" i="29"/>
  <c r="I23" i="29"/>
  <c r="J23" i="29" s="1"/>
  <c r="I18" i="29"/>
  <c r="J18" i="29" s="1"/>
  <c r="H18" i="29" s="1"/>
  <c r="I11" i="29"/>
  <c r="J11" i="29" s="1"/>
  <c r="H11" i="29" s="1"/>
  <c r="F31" i="29"/>
  <c r="I31" i="29"/>
  <c r="J31" i="29" s="1"/>
  <c r="I29" i="29"/>
  <c r="J29" i="29" s="1"/>
  <c r="H29" i="29" s="1"/>
  <c r="I21" i="29"/>
  <c r="J21" i="29" s="1"/>
  <c r="H21" i="29" s="1"/>
  <c r="F34" i="4"/>
  <c r="I34" i="4"/>
  <c r="J34" i="4" s="1"/>
  <c r="F33" i="4"/>
  <c r="I33" i="4"/>
  <c r="J33" i="4" s="1"/>
  <c r="F30" i="4"/>
  <c r="I30" i="4"/>
  <c r="J30" i="4" s="1"/>
  <c r="H14" i="4"/>
  <c r="H11" i="18" l="1"/>
  <c r="H9" i="18"/>
  <c r="H25" i="18"/>
  <c r="H13" i="19"/>
  <c r="H14" i="18"/>
  <c r="H16" i="15"/>
  <c r="H26" i="13"/>
  <c r="H25" i="16"/>
  <c r="H35" i="15"/>
  <c r="H6" i="28"/>
  <c r="H27" i="18"/>
  <c r="H35" i="18"/>
  <c r="H23" i="6"/>
  <c r="H21" i="5"/>
  <c r="H29" i="5"/>
  <c r="H8" i="4"/>
  <c r="H16" i="4"/>
  <c r="H24" i="4"/>
  <c r="H23" i="5"/>
  <c r="H31" i="5"/>
  <c r="H22" i="10"/>
  <c r="H15" i="10"/>
  <c r="H34" i="26"/>
  <c r="H19" i="18"/>
  <c r="H13" i="18"/>
  <c r="H21" i="18"/>
  <c r="H29" i="18"/>
  <c r="H20" i="19"/>
  <c r="H21" i="11"/>
  <c r="H33" i="16"/>
  <c r="H7" i="19"/>
  <c r="H15" i="19"/>
  <c r="H9" i="19"/>
  <c r="H17" i="19"/>
  <c r="H11" i="13"/>
  <c r="H17" i="13"/>
  <c r="H34" i="16"/>
  <c r="H26" i="16"/>
  <c r="H35" i="12"/>
  <c r="H30" i="4"/>
  <c r="H31" i="29"/>
  <c r="H6" i="4"/>
  <c r="H22" i="4"/>
  <c r="H8" i="29"/>
  <c r="H28" i="29"/>
  <c r="H21" i="6"/>
  <c r="H27" i="28"/>
  <c r="H10" i="16"/>
  <c r="H34" i="29"/>
  <c r="H10" i="29"/>
  <c r="H14" i="20"/>
  <c r="H8" i="18"/>
  <c r="H16" i="18"/>
  <c r="H24" i="18"/>
  <c r="H32" i="18"/>
  <c r="H19" i="8"/>
  <c r="H27" i="13"/>
  <c r="H14" i="15"/>
  <c r="H12" i="19"/>
  <c r="H22" i="19"/>
  <c r="H30" i="28"/>
  <c r="H11" i="16"/>
  <c r="H27" i="16"/>
  <c r="H10" i="18"/>
  <c r="H18" i="18"/>
  <c r="H26" i="18"/>
  <c r="H34" i="18"/>
  <c r="H6" i="19"/>
  <c r="H14" i="19"/>
  <c r="H14" i="10"/>
  <c r="H33" i="4"/>
  <c r="H26" i="29"/>
  <c r="H15" i="6"/>
  <c r="H26" i="6"/>
  <c r="H25" i="5"/>
  <c r="H33" i="5"/>
  <c r="H12" i="4"/>
  <c r="H19" i="5"/>
  <c r="H27" i="5"/>
  <c r="H35" i="5"/>
  <c r="H13" i="10"/>
  <c r="H17" i="10"/>
  <c r="H6" i="11"/>
  <c r="H9" i="16"/>
  <c r="H24" i="19"/>
  <c r="H14" i="26"/>
  <c r="H9" i="5"/>
  <c r="H12" i="29"/>
  <c r="H10" i="11"/>
  <c r="H15" i="15"/>
  <c r="H6" i="15"/>
  <c r="H12" i="18"/>
  <c r="H20" i="18"/>
  <c r="H28" i="18"/>
  <c r="H8" i="19"/>
  <c r="H16" i="19"/>
  <c r="H30" i="19"/>
  <c r="H10" i="28"/>
  <c r="H22" i="20"/>
  <c r="H31" i="15"/>
  <c r="H19" i="16"/>
  <c r="H35" i="16"/>
  <c r="H8" i="28"/>
  <c r="H20" i="15"/>
  <c r="H6" i="8"/>
  <c r="H26" i="26"/>
  <c r="H18" i="16"/>
  <c r="H19" i="29"/>
  <c r="H16" i="5"/>
  <c r="H7" i="6"/>
  <c r="H18" i="6"/>
  <c r="H33" i="9"/>
  <c r="H18" i="10"/>
  <c r="H29" i="10"/>
  <c r="H33" i="10"/>
  <c r="H27" i="9"/>
  <c r="H11" i="11"/>
  <c r="H34" i="10"/>
  <c r="H22" i="15"/>
  <c r="H24" i="13"/>
  <c r="H13" i="13"/>
  <c r="H33" i="15"/>
  <c r="H7" i="18"/>
  <c r="H15" i="18"/>
  <c r="H23" i="18"/>
  <c r="H31" i="18"/>
  <c r="H11" i="19"/>
  <c r="H32" i="19"/>
  <c r="H35" i="28"/>
  <c r="H6" i="20"/>
  <c r="H22" i="28"/>
  <c r="H20" i="4"/>
  <c r="H28" i="4"/>
  <c r="H13" i="6"/>
  <c r="H23" i="10"/>
  <c r="H10" i="4"/>
  <c r="H18" i="4"/>
  <c r="H26" i="4"/>
  <c r="H10" i="6"/>
  <c r="H29" i="6"/>
  <c r="H31" i="10"/>
  <c r="H16" i="11"/>
  <c r="H32" i="9"/>
  <c r="H9" i="13"/>
  <c r="H9" i="15"/>
  <c r="H28" i="15"/>
  <c r="H30" i="13"/>
  <c r="H19" i="28"/>
  <c r="H28" i="19"/>
  <c r="H30" i="20"/>
  <c r="H34" i="4"/>
  <c r="H8" i="6"/>
  <c r="H15" i="5"/>
  <c r="H23" i="29"/>
  <c r="E5" i="29" l="1"/>
  <c r="F5" i="1" l="1"/>
  <c r="F36" i="1" s="1"/>
  <c r="I5" i="29"/>
  <c r="J5" i="29" s="1"/>
  <c r="J36" i="29" s="1"/>
  <c r="F5" i="29"/>
  <c r="F36" i="29" s="1"/>
  <c r="E5" i="20"/>
  <c r="F5" i="20" s="1"/>
  <c r="F36" i="20" s="1"/>
  <c r="E5" i="28"/>
  <c r="F5" i="28" s="1"/>
  <c r="F36" i="28" s="1"/>
  <c r="E5" i="19"/>
  <c r="F5" i="19" s="1"/>
  <c r="F36" i="19" s="1"/>
  <c r="E5" i="18"/>
  <c r="E5" i="16"/>
  <c r="F5" i="16" s="1"/>
  <c r="F36" i="16" s="1"/>
  <c r="E5" i="15"/>
  <c r="F5" i="15" s="1"/>
  <c r="F36" i="15" s="1"/>
  <c r="E5" i="13"/>
  <c r="F5" i="13" s="1"/>
  <c r="F36" i="13" s="1"/>
  <c r="E5" i="26"/>
  <c r="F5" i="26" s="1"/>
  <c r="F36" i="26" s="1"/>
  <c r="E5" i="12"/>
  <c r="F5" i="12" s="1"/>
  <c r="F36" i="12" s="1"/>
  <c r="E5" i="11"/>
  <c r="E5" i="10"/>
  <c r="E5" i="9"/>
  <c r="F5" i="9" s="1"/>
  <c r="F36" i="9" s="1"/>
  <c r="E5" i="8"/>
  <c r="F5" i="8" s="1"/>
  <c r="F36" i="8" s="1"/>
  <c r="E5" i="7"/>
  <c r="F5" i="7" s="1"/>
  <c r="F36" i="7" s="1"/>
  <c r="E5" i="5"/>
  <c r="F5" i="5" s="1"/>
  <c r="F36" i="5" s="1"/>
  <c r="E5" i="6"/>
  <c r="F5" i="6" s="1"/>
  <c r="F36" i="6" s="1"/>
  <c r="I5" i="10" l="1"/>
  <c r="J5" i="10" s="1"/>
  <c r="J36" i="10" s="1"/>
  <c r="H5" i="29"/>
  <c r="H36" i="29" s="1"/>
  <c r="I5" i="11"/>
  <c r="J5" i="11" s="1"/>
  <c r="J36" i="11" s="1"/>
  <c r="F5" i="10"/>
  <c r="F36" i="10" s="1"/>
  <c r="I5" i="18"/>
  <c r="J5" i="18" s="1"/>
  <c r="J36" i="18" s="1"/>
  <c r="F5" i="11"/>
  <c r="F36" i="11" s="1"/>
  <c r="F5" i="18"/>
  <c r="F36" i="18" s="1"/>
  <c r="I5" i="20"/>
  <c r="J5" i="20" s="1"/>
  <c r="I5" i="28"/>
  <c r="J5" i="28" s="1"/>
  <c r="I5" i="19"/>
  <c r="J5" i="19" s="1"/>
  <c r="I5" i="16"/>
  <c r="J5" i="16" s="1"/>
  <c r="I5" i="15"/>
  <c r="J5" i="15" s="1"/>
  <c r="I5" i="13"/>
  <c r="J5" i="13" s="1"/>
  <c r="I5" i="26"/>
  <c r="J5" i="26" s="1"/>
  <c r="I5" i="12"/>
  <c r="J5" i="12" s="1"/>
  <c r="I5" i="9"/>
  <c r="J5" i="9" s="1"/>
  <c r="I5" i="8"/>
  <c r="J5" i="8" s="1"/>
  <c r="I5" i="7"/>
  <c r="J5" i="7" s="1"/>
  <c r="I5" i="5"/>
  <c r="J5" i="5" s="1"/>
  <c r="I5" i="6"/>
  <c r="J5" i="6" s="1"/>
  <c r="H5" i="5" l="1"/>
  <c r="H36" i="5" s="1"/>
  <c r="J36" i="5"/>
  <c r="H5" i="12"/>
  <c r="H36" i="12" s="1"/>
  <c r="J36" i="12"/>
  <c r="H5" i="16"/>
  <c r="H36" i="16" s="1"/>
  <c r="J36" i="16"/>
  <c r="H5" i="20"/>
  <c r="H36" i="20" s="1"/>
  <c r="J36" i="20"/>
  <c r="H5" i="26"/>
  <c r="H36" i="26" s="1"/>
  <c r="J36" i="26"/>
  <c r="H5" i="8"/>
  <c r="H36" i="8" s="1"/>
  <c r="J36" i="8"/>
  <c r="H5" i="13"/>
  <c r="H36" i="13" s="1"/>
  <c r="J36" i="13"/>
  <c r="H5" i="19"/>
  <c r="H36" i="19" s="1"/>
  <c r="J36" i="19"/>
  <c r="H5" i="7"/>
  <c r="H36" i="7" s="1"/>
  <c r="J36" i="7"/>
  <c r="H5" i="6"/>
  <c r="H36" i="6" s="1"/>
  <c r="J36" i="6"/>
  <c r="H5" i="9"/>
  <c r="H36" i="9" s="1"/>
  <c r="J36" i="9"/>
  <c r="H5" i="15"/>
  <c r="H36" i="15" s="1"/>
  <c r="J36" i="15"/>
  <c r="H5" i="28"/>
  <c r="H36" i="28" s="1"/>
  <c r="J36" i="28"/>
  <c r="H5" i="10"/>
  <c r="H36" i="10" s="1"/>
  <c r="H5" i="18"/>
  <c r="H36" i="18" s="1"/>
  <c r="H5" i="11"/>
  <c r="H36" i="11" s="1"/>
  <c r="I5" i="1" l="1"/>
  <c r="J5" i="1" s="1"/>
  <c r="H5" i="1" l="1"/>
  <c r="H36" i="1" s="1"/>
  <c r="J36" i="1"/>
  <c r="E5" i="4" l="1"/>
  <c r="F5" i="4" s="1"/>
  <c r="F36" i="4" s="1"/>
  <c r="I5" i="4" l="1"/>
  <c r="J5" i="4" s="1"/>
  <c r="H5" i="4" l="1"/>
  <c r="H36" i="4" s="1"/>
  <c r="J36" i="4"/>
</calcChain>
</file>

<file path=xl/sharedStrings.xml><?xml version="1.0" encoding="utf-8"?>
<sst xmlns="http://schemas.openxmlformats.org/spreadsheetml/2006/main" count="263" uniqueCount="93">
  <si>
    <t>L.p</t>
  </si>
  <si>
    <t>Nazwa</t>
  </si>
  <si>
    <t>Szczegółowy opis przedmiotu zamówienia</t>
  </si>
  <si>
    <t>Liczba szt.</t>
  </si>
  <si>
    <t>cena jednostkowa netto</t>
  </si>
  <si>
    <t>wartość netto</t>
  </si>
  <si>
    <t>stawka VAT [wpisz cyfrą]</t>
  </si>
  <si>
    <t>cena jednostkowa brutto</t>
  </si>
  <si>
    <t>wartość brutto</t>
  </si>
  <si>
    <t>ARKUSZ KALKULACYJNY ZE SZCZEGÓŁOWYM OPISEM PRZEDMIOTU ZAMÓWIENIA</t>
  </si>
  <si>
    <t>Szkoła Podstawowa nr 2 im. Henryka Sucharskiego, ul. Komuny Paryskiej 36-38, 50-451 Wrocław</t>
  </si>
  <si>
    <t>Szkoła Podstawowa nr 8 im. Józefa Piłsudskiego, ul. Kowalska 105, 51-424 Wrocław</t>
  </si>
  <si>
    <t>Zespół Szkolno - Przedszkolny nr 3, ul. Inflancka 13, 51 -354 Wrocław</t>
  </si>
  <si>
    <t>Szkoła Podstawowa nr 28 im. Generała Leopolda Okulickiego, ul. Grecka 59, 54-406 Wrocław</t>
  </si>
  <si>
    <t>Zespół Szkolno - Przedszkolny Nr 21, ul. Kłodzka 40, 50 - 536 Wrocław</t>
  </si>
  <si>
    <t>Zespół Szkół nr 21, ul. Piotra Ignuta 28, 54-152 Wrocław</t>
  </si>
  <si>
    <t>Szermiercza Sportowa Szkoła Podstawowa nr 85 im. Prof. Mariana Suskiego, ul. Traugutta 37, 50-416 Wrocław</t>
  </si>
  <si>
    <t>Szkoła Podstawowa nr 99 im. Tadeusza Kościuszki, ul. Głubczycka 3, 52-026 Wrocław</t>
  </si>
  <si>
    <t>Zespół Szkolno - Przedszkolny nr 1, ul. Zemska 16C, 54-440 Wrocław</t>
  </si>
  <si>
    <t>Szkoła Podstawowa nr 118 im. Płk Pilota Bolesława Orlińskiego, ul. Bulwar Ikara 19, 54-130 Wrocław</t>
  </si>
  <si>
    <t xml:space="preserve">Szkoła Podstawowa im. Piastów Śląskich, Chrząstawa Wielka, ul. Wrocławska 19 </t>
  </si>
  <si>
    <t>wartość podatku VAT</t>
  </si>
  <si>
    <t>Szkoła Podstawowa nr 9 im. Wincentego Pola, ul. Nyska 66,  50-505 Wrocław</t>
  </si>
  <si>
    <t>Szkoła Podstawowa nr 29 im. Konstytucji 3 Maja, ul. Kraińskiego 1, 50-153 Wrocław</t>
  </si>
  <si>
    <t>Szkoła Podstawowa nr 71, ul. Podwale 57, 50 – 039 Wrocław</t>
  </si>
  <si>
    <t>Szkoła Podstawowa im. Janusza Korczaka, Ratowice, ul. Wrocławska 36, 55-003 Czernica</t>
  </si>
  <si>
    <t>Szkoła Podstawowa nr 42, ul. Wałbrzyska 50, 52-314 Wrocław</t>
  </si>
  <si>
    <t>Zestawienie zbiorcze</t>
  </si>
  <si>
    <t>Zespół Szkolno - Przedszkolny nr 18, ul. Poznańska 26, 53-630 Wrocław</t>
  </si>
  <si>
    <t>10. Szkoła Podstawowa nr 64 im. Władysława Broniewskiego, ul. Wojszycka 1, 53-006 Wrocław</t>
  </si>
  <si>
    <t>14. Szkoła Podstawowa nr 96 im. Leonida Teligi, ul. Krakowska 2, 50-425 Wrocław</t>
  </si>
  <si>
    <t xml:space="preserve">Model komórki roślinnej </t>
  </si>
  <si>
    <t>Model komórki roślinnej wykonany z wysokiej jakości tworzywa sztucznego, umieszczony na podstawie.</t>
  </si>
  <si>
    <t xml:space="preserve">Model komórki zwierzęcej </t>
  </si>
  <si>
    <t>Model komórki zwierzęcej wykonany z wysokiej jakości tworzywa sztucznego, umieszczony na podstawie.</t>
  </si>
  <si>
    <t>Pantofelek - model</t>
  </si>
  <si>
    <t xml:space="preserve">Model pantofelka, wykonany z wysokiej, jakości tworzywa sztucznego, umieszczony na podstawie. </t>
  </si>
  <si>
    <t>Mikroskop cyfrowy z kamerą</t>
  </si>
  <si>
    <t>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t>
  </si>
  <si>
    <t>Mikroskop uczniowski</t>
  </si>
  <si>
    <t>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t>
  </si>
  <si>
    <t>Narzędzia preparacyjne</t>
  </si>
  <si>
    <t xml:space="preserve">Zestaw narzędzi preparacyjnych, w którego skład wchodzą m. in. wchodzą: nożyczki (dwa rodzaje), pęseta prosta i zakrzywiona, skalpel z rękojeścią (dwa rodzaje), igła preparacyjna prosta i zakrzywiona, lupa śr. min. 50 mm, kolec. </t>
  </si>
  <si>
    <t>Wirusy - modele typowych wirusów</t>
  </si>
  <si>
    <t xml:space="preserve">Zestaw czterech typowych wirusów. Powiększenie ok. 1 mln razy. Zrobione z wysokiej jakości PCV, każdy na podstawce </t>
  </si>
  <si>
    <t xml:space="preserve">Model łodygi rośliny dwuliściennej </t>
  </si>
  <si>
    <t xml:space="preserve">Model ukazujący przekrój poprzeczny oraz podłużny łodygi rośliny dwuliściennej. </t>
  </si>
  <si>
    <t xml:space="preserve">Model łodygi rośliny jednoliściennej </t>
  </si>
  <si>
    <t>Model ukazujący przekrój poprzeczny oraz podłużny łodygi rośliny jednoliściennej.</t>
  </si>
  <si>
    <t>Model korzenia</t>
  </si>
  <si>
    <t>Model końcówki korzenia wraz z fragmentem przekroju podłużnego na podstawie.</t>
  </si>
  <si>
    <t xml:space="preserve">Model liścia </t>
  </si>
  <si>
    <t>Model przedstawiający strukturę liścia, ukazujący przekrój poprzeczny i podłużny.</t>
  </si>
  <si>
    <t>Preparaty roślinne</t>
  </si>
  <si>
    <t>Preparaty zoologiczne</t>
  </si>
  <si>
    <t>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t>
  </si>
  <si>
    <t>Preparaty tkankowe</t>
  </si>
  <si>
    <t>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t>
  </si>
  <si>
    <t xml:space="preserve">Bakterie - zestaw preparatów </t>
  </si>
  <si>
    <t>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t>
  </si>
  <si>
    <t xml:space="preserve">Lupa średnica 10 cm </t>
  </si>
  <si>
    <t>Lupa w oprawie z tworzywa sztucznego. Średnica min. 10cm.</t>
  </si>
  <si>
    <t xml:space="preserve">Pojemnik do obserwacji owadów- podwójna lupa </t>
  </si>
  <si>
    <t>Pojemnik do obserwacji owadów ze szkłem powiększającym w pokrywce i podziałką na dnie dla przedstawienia wielkości stworzenia. Powiększenie: 2x 3,5x . Średnica min. 7.5cm</t>
  </si>
  <si>
    <t>Zestaw szkieletów zwierząt - w zestawie 5 sztuk</t>
  </si>
  <si>
    <t xml:space="preserve">Zestaw powinien zawierać po 1 egz. szkieletu z każdego gatunku zwierząt: ryba, płaz, gad, ptak, ssak. Naturalne szkielety zwierząt umieszczone na podstawie, osłona wykonana z pleksi dla ochrony modelu przed uszkodzeniem. </t>
  </si>
  <si>
    <t>Walizka ekobadacza</t>
  </si>
  <si>
    <t>Zestaw dydaktyczny umożliwiający przeprowadzenie min. 480 testów kolorystycznych określających m. in. zawartość azotynów, azotanów, fosforanów, amoniaku, jonów żelaza, twardości i ph badanej wody oraz zmierzenie kwasowości gleby.</t>
  </si>
  <si>
    <t>Szkielet człowieka na statywie</t>
  </si>
  <si>
    <t>Model anatomiczny. Szkielet człowieka naturalnych rozmiarów na statywie. Wysokość modelu min. 170 cm.</t>
  </si>
  <si>
    <t xml:space="preserve">Model czaszki człowieka </t>
  </si>
  <si>
    <t>Model czaszki człowieka wykonany z tworzywa sztucznego.  Naturalnych rozmiarów model czaszki dorosłego człowieka.</t>
  </si>
  <si>
    <t>Serce - model naturalnych rozmiarów 2 - częściowy</t>
  </si>
  <si>
    <t>Model serca naturalnych rozmiarów, 2-częściowy, wykonany z tworzywa sztucznego umieszczony na podstawie.</t>
  </si>
  <si>
    <t xml:space="preserve">Model procesu oddychania </t>
  </si>
  <si>
    <t>Model przyrządu do demonstracji procesu oddychania. Model wyjaśnia pracę płuc - proces wdechu i wydechu.</t>
  </si>
  <si>
    <t xml:space="preserve">Model wątroby oraz trzustki z dwunastnicą </t>
  </si>
  <si>
    <t>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t>
  </si>
  <si>
    <t xml:space="preserve">Mózg - model mózgu człowieka z arteriami - 8 części </t>
  </si>
  <si>
    <t xml:space="preserve">Model mózgu wykonany z tworzywa sztucznego. Model z zaznaczonymi naczyniami krwionośnymi. </t>
  </si>
  <si>
    <t>Model serca ludzkiego pompowany</t>
  </si>
  <si>
    <t>Łatwy w użyciu model wykorzystujący pompkę do demonstracji podstaw przepływu krwi przez serce oraz płuca. Model pokazujący, w jaki sposób płuca oraz serce współpracują ze sobą.</t>
  </si>
  <si>
    <t>Model oka</t>
  </si>
  <si>
    <t>Model anatomiczny oka ludzkiego, sześciokrotnie powiększony umieszczony na podstawie. Wyjmowane części modelu to: rogówka, tęczówka i soczewka, ciało szkliste.</t>
  </si>
  <si>
    <t xml:space="preserve">Model ucha </t>
  </si>
  <si>
    <t>Model ucha człowieka czterokrotnie powiększony, 4 częściowy, na podstawie.</t>
  </si>
  <si>
    <t xml:space="preserve">Model blokowy skóry - skóra </t>
  </si>
  <si>
    <t>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t>
  </si>
  <si>
    <t>Plansze interaktywne z biologii-program multimedialny</t>
  </si>
  <si>
    <t>Plansze interaktywne do biologii obejmujące m. in.: ·• zdjęcia i ilustracje, w tym galerie zdjęć z nagraniami np. głosów ptaków
• filmy dotyczące zachowań zwierząt czy funkcjonowania organizmu człowieka.
Program przeznaczony do pracy z wykorzystaniem tablicy interaktywnej.</t>
  </si>
  <si>
    <t>Zestaw plansz dydaktycznych - w zestawie 10 sztuk</t>
  </si>
  <si>
    <t>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t>
  </si>
  <si>
    <r>
      <t xml:space="preserve">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„Zestaw plansz dydaktycznych - w zestawie 10 sztuk” Wykonawca dostarczył folie powiększające do czytania </t>
    </r>
    <r>
      <rPr>
        <sz val="10"/>
        <color rgb="FFFF0000"/>
        <rFont val="Verdana"/>
        <family val="2"/>
        <charset val="238"/>
      </rPr>
      <t>(jedna folia powiększająca na każdą z 17pracowni)</t>
    </r>
    <r>
      <rPr>
        <sz val="10"/>
        <color theme="1"/>
        <rFont val="Verdana"/>
        <family val="2"/>
        <charset val="238"/>
      </rPr>
      <t xml:space="preserve"> w celu umożliwienia korzystania z nich również przez osoby niedowidzące.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</si>
</sst>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 &quot;zł&quot;"/>
    <numFmt numFmtId="165" formatCode="#,##0.00&quot; &quot;[$zł-415];[Red]&quot;-&quot;#,##0.00&quot; &quot;[$zł-415]"/>
    <numFmt numFmtId="166" formatCode="#,##0;[Red]#,##0"/>
  </numFmts>
  <fonts count="23">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9"/>
      <color theme="1"/>
      <name val="Verdana"/>
      <family val="2"/>
      <charset val="238"/>
    </font>
    <font>
      <b/>
      <sz val="9"/>
      <color rgb="FF000000"/>
      <name val="Verdana"/>
      <family val="2"/>
      <charset val="238"/>
    </font>
    <font>
      <sz val="11"/>
      <color theme="1"/>
      <name val="Calibri"/>
      <family val="2"/>
      <charset val="238"/>
      <scheme val="minor"/>
    </font>
    <font>
      <sz val="10"/>
      <color rgb="FF000000"/>
      <name val="Tahoma"/>
      <family val="2"/>
      <charset val="238"/>
    </font>
    <font>
      <b/>
      <sz val="11"/>
      <color theme="1"/>
      <name val="Calibri"/>
      <family val="2"/>
      <charset val="238"/>
      <scheme val="minor"/>
    </font>
    <font>
      <b/>
      <sz val="18"/>
      <color theme="1"/>
      <name val="Calibri"/>
      <family val="2"/>
      <charset val="238"/>
      <scheme val="minor"/>
    </font>
    <font>
      <sz val="10"/>
      <color theme="1"/>
      <name val="Verdana"/>
      <family val="2"/>
      <charset val="238"/>
    </font>
    <font>
      <sz val="10"/>
      <color rgb="FF000000"/>
      <name val="Verdana"/>
      <family val="2"/>
      <charset val="238"/>
    </font>
    <font>
      <sz val="10"/>
      <name val="Arial"/>
      <family val="2"/>
      <charset val="238"/>
    </font>
    <font>
      <sz val="11"/>
      <color indexed="8"/>
      <name val="Calibri"/>
      <family val="2"/>
      <charset val="238"/>
    </font>
    <font>
      <sz val="11"/>
      <color indexed="62"/>
      <name val="Calibri"/>
      <family val="2"/>
      <charset val="238"/>
    </font>
    <font>
      <b/>
      <sz val="11"/>
      <color indexed="63"/>
      <name val="Calibri"/>
      <family val="2"/>
      <charset val="238"/>
    </font>
    <font>
      <sz val="11"/>
      <color rgb="FF000000"/>
      <name val="Calibri"/>
      <family val="2"/>
      <charset val="238"/>
    </font>
    <font>
      <sz val="11"/>
      <color rgb="FF000000"/>
      <name val="Arial"/>
      <family val="2"/>
      <charset val="238"/>
    </font>
    <font>
      <sz val="11"/>
      <color rgb="FF3F3F76"/>
      <name val="Calibri"/>
      <family val="2"/>
      <charset val="238"/>
    </font>
    <font>
      <b/>
      <sz val="11"/>
      <color rgb="FF3F3F3F"/>
      <name val="Calibri"/>
      <family val="2"/>
      <charset val="238"/>
    </font>
    <font>
      <b/>
      <i/>
      <sz val="16"/>
      <color rgb="FF000000"/>
      <name val="Arial"/>
      <family val="2"/>
      <charset val="238"/>
    </font>
    <font>
      <b/>
      <i/>
      <u/>
      <sz val="11"/>
      <color rgb="FF000000"/>
      <name val="Arial"/>
      <family val="2"/>
      <charset val="238"/>
    </font>
    <font>
      <sz val="10"/>
      <color indexed="8"/>
      <name val="Verdana"/>
      <family val="2"/>
      <charset val="238"/>
    </font>
    <font>
      <sz val="10"/>
      <color rgb="FFFF0000"/>
      <name val="Verdana"/>
      <family val="2"/>
      <charset val="238"/>
    </font>
  </fonts>
  <fills count="12">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indexed="47"/>
        <bgColor indexed="22"/>
      </patternFill>
    </fill>
    <fill>
      <patternFill patternType="solid">
        <fgColor indexed="26"/>
        <bgColor indexed="9"/>
      </patternFill>
    </fill>
    <fill>
      <patternFill patternType="solid">
        <fgColor indexed="9"/>
        <bgColor indexed="64"/>
      </patternFill>
    </fill>
    <fill>
      <patternFill patternType="solid">
        <fgColor rgb="FFFFFFFF"/>
        <bgColor rgb="FFFFFFFF"/>
      </patternFill>
    </fill>
    <fill>
      <patternFill patternType="solid">
        <fgColor rgb="FFFFCC99"/>
        <bgColor rgb="FFFFCC99"/>
      </patternFill>
    </fill>
    <fill>
      <patternFill patternType="solid">
        <fgColor rgb="FFF2F2F2"/>
        <bgColor rgb="FFF2F2F2"/>
      </patternFill>
    </fill>
    <fill>
      <patternFill patternType="solid">
        <fgColor rgb="FFF2F2F2"/>
        <bgColor rgb="FFFFFFFF"/>
      </patternFill>
    </fill>
  </fills>
  <borders count="4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50">
    <xf numFmtId="0" fontId="0" fillId="0" borderId="0"/>
    <xf numFmtId="44" fontId="2" fillId="0" borderId="0" applyFont="0" applyFill="0" applyBorder="0" applyAlignment="0" applyProtection="0"/>
    <xf numFmtId="0" fontId="5" fillId="0" borderId="0"/>
    <xf numFmtId="44" fontId="5" fillId="0" borderId="0" applyFont="0" applyFill="0" applyBorder="0" applyAlignment="0" applyProtection="0"/>
    <xf numFmtId="0" fontId="1" fillId="0" borderId="0"/>
    <xf numFmtId="165" fontId="1" fillId="0" borderId="0"/>
    <xf numFmtId="165" fontId="12" fillId="0" borderId="0"/>
    <xf numFmtId="165" fontId="11" fillId="0" borderId="0"/>
    <xf numFmtId="165" fontId="13" fillId="5" borderId="16"/>
    <xf numFmtId="165" fontId="14" fillId="6" borderId="17"/>
    <xf numFmtId="165" fontId="16" fillId="0" borderId="0"/>
    <xf numFmtId="165" fontId="18" fillId="10" borderId="15" applyProtection="0"/>
    <xf numFmtId="165" fontId="15" fillId="0" borderId="0" applyBorder="0" applyProtection="0"/>
    <xf numFmtId="165" fontId="15" fillId="0" borderId="0"/>
    <xf numFmtId="165" fontId="17" fillId="9" borderId="14" applyProtection="0"/>
    <xf numFmtId="165" fontId="19" fillId="0" borderId="0" applyNumberFormat="0" applyBorder="0" applyProtection="0">
      <alignment horizontal="center"/>
    </xf>
    <xf numFmtId="165" fontId="19" fillId="0" borderId="0" applyNumberFormat="0" applyBorder="0" applyProtection="0">
      <alignment horizontal="center" textRotation="90"/>
    </xf>
    <xf numFmtId="165" fontId="20" fillId="0" borderId="0" applyNumberFormat="0" applyBorder="0" applyProtection="0"/>
    <xf numFmtId="165" fontId="20" fillId="0" borderId="0" applyBorder="0" applyProtection="0"/>
    <xf numFmtId="165" fontId="15" fillId="0" borderId="0"/>
    <xf numFmtId="165" fontId="18" fillId="11" borderId="15" applyProtection="0"/>
    <xf numFmtId="165" fontId="14" fillId="6" borderId="17" applyProtection="0"/>
    <xf numFmtId="9" fontId="1" fillId="0" borderId="0" applyFont="0" applyFill="0" applyBorder="0" applyAlignment="0" applyProtection="0"/>
    <xf numFmtId="165" fontId="14" fillId="6" borderId="43" applyProtection="0"/>
    <xf numFmtId="165" fontId="13" fillId="5" borderId="27"/>
    <xf numFmtId="165" fontId="13" fillId="5" borderId="22"/>
    <xf numFmtId="165" fontId="14" fillId="6" borderId="23"/>
    <xf numFmtId="165" fontId="14" fillId="6" borderId="40"/>
    <xf numFmtId="165" fontId="14" fillId="6" borderId="21" applyProtection="0"/>
    <xf numFmtId="165" fontId="13" fillId="5" borderId="24"/>
    <xf numFmtId="165" fontId="14" fillId="6" borderId="37"/>
    <xf numFmtId="165" fontId="14" fillId="6" borderId="30"/>
    <xf numFmtId="165" fontId="14" fillId="6" borderId="21"/>
    <xf numFmtId="165" fontId="14" fillId="6" borderId="30" applyProtection="0"/>
    <xf numFmtId="165" fontId="14" fillId="6" borderId="33"/>
    <xf numFmtId="165" fontId="13" fillId="5" borderId="20"/>
    <xf numFmtId="165" fontId="14" fillId="6" borderId="37" applyProtection="0"/>
    <xf numFmtId="165" fontId="14" fillId="6" borderId="23" applyProtection="0"/>
    <xf numFmtId="165" fontId="14" fillId="6" borderId="25"/>
    <xf numFmtId="165" fontId="14" fillId="6" borderId="40" applyProtection="0"/>
    <xf numFmtId="165" fontId="14" fillId="6" borderId="25" applyProtection="0"/>
    <xf numFmtId="165" fontId="14" fillId="6" borderId="28"/>
    <xf numFmtId="165" fontId="14" fillId="6" borderId="33" applyProtection="0"/>
    <xf numFmtId="165" fontId="14" fillId="6" borderId="28" applyProtection="0"/>
    <xf numFmtId="165" fontId="14" fillId="6" borderId="43"/>
    <xf numFmtId="165" fontId="13" fillId="5" borderId="29"/>
    <xf numFmtId="165" fontId="13" fillId="5" borderId="32"/>
    <xf numFmtId="165" fontId="13" fillId="5" borderId="36"/>
    <xf numFmtId="165" fontId="13" fillId="5" borderId="39"/>
    <xf numFmtId="165" fontId="13" fillId="5" borderId="42"/>
  </cellStyleXfs>
  <cellXfs count="87">
    <xf numFmtId="0" fontId="0" fillId="0" borderId="0" xfId="0"/>
    <xf numFmtId="0" fontId="0" fillId="0" borderId="0" xfId="0" applyAlignment="1">
      <alignment horizontal="left" vertical="center" wrapText="1"/>
    </xf>
    <xf numFmtId="1" fontId="0" fillId="0" borderId="0" xfId="0" applyNumberFormat="1"/>
    <xf numFmtId="44" fontId="0" fillId="0" borderId="2" xfId="1" applyFont="1" applyBorder="1" applyAlignment="1">
      <alignment horizontal="left" vertical="center" wrapText="1"/>
    </xf>
    <xf numFmtId="44" fontId="0" fillId="0" borderId="7" xfId="1" applyFont="1" applyBorder="1" applyAlignment="1">
      <alignment horizontal="left" vertical="center" wrapText="1"/>
    </xf>
    <xf numFmtId="44" fontId="0" fillId="3" borderId="2" xfId="1" applyFont="1" applyFill="1" applyBorder="1" applyAlignment="1">
      <alignment horizontal="left" vertical="center" wrapText="1"/>
    </xf>
    <xf numFmtId="0" fontId="5" fillId="0" borderId="8" xfId="2" applyBorder="1" applyProtection="1"/>
    <xf numFmtId="0" fontId="5" fillId="0" borderId="1" xfId="2" applyBorder="1" applyProtection="1"/>
    <xf numFmtId="0" fontId="5" fillId="0" borderId="0" xfId="2" applyProtection="1"/>
    <xf numFmtId="0" fontId="5" fillId="0" borderId="9" xfId="2" applyBorder="1" applyProtection="1"/>
    <xf numFmtId="0" fontId="5" fillId="0" borderId="0" xfId="2" applyBorder="1" applyProtection="1"/>
    <xf numFmtId="0" fontId="0" fillId="0" borderId="0" xfId="0" applyProtection="1"/>
    <xf numFmtId="1" fontId="0" fillId="0" borderId="0" xfId="0" applyNumberFormat="1" applyProtection="1"/>
    <xf numFmtId="0" fontId="0" fillId="0" borderId="6" xfId="0" applyBorder="1" applyAlignment="1">
      <alignment horizontal="center" vertical="center" wrapText="1"/>
    </xf>
    <xf numFmtId="0" fontId="0" fillId="0" borderId="2" xfId="0" applyBorder="1" applyAlignment="1">
      <alignment horizontal="center" vertical="center" wrapText="1"/>
    </xf>
    <xf numFmtId="44" fontId="0" fillId="0" borderId="2" xfId="1" applyFont="1" applyFill="1" applyBorder="1" applyAlignment="1">
      <alignment horizontal="left" vertical="center" wrapText="1"/>
    </xf>
    <xf numFmtId="164" fontId="0" fillId="0" borderId="2" xfId="0" applyNumberFormat="1" applyFill="1" applyBorder="1" applyAlignment="1">
      <alignment horizontal="right" vertical="center" wrapText="1"/>
    </xf>
    <xf numFmtId="0" fontId="9" fillId="2" borderId="2" xfId="0" applyFont="1" applyFill="1" applyBorder="1" applyAlignment="1">
      <alignment vertical="center" wrapText="1"/>
    </xf>
    <xf numFmtId="44" fontId="0" fillId="0" borderId="0" xfId="0" applyNumberFormat="1" applyProtection="1"/>
    <xf numFmtId="0" fontId="7" fillId="0" borderId="0" xfId="0" applyFont="1" applyBorder="1" applyAlignment="1" applyProtection="1">
      <alignment horizontal="right" wrapText="1"/>
    </xf>
    <xf numFmtId="0" fontId="7" fillId="0" borderId="0" xfId="0" applyFont="1" applyBorder="1" applyAlignment="1" applyProtection="1">
      <alignment wrapText="1"/>
    </xf>
    <xf numFmtId="2" fontId="0" fillId="3" borderId="2" xfId="0" applyNumberForma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4" xfId="2" applyFont="1" applyBorder="1" applyAlignment="1">
      <alignment horizontal="center" vertical="center" wrapText="1"/>
    </xf>
    <xf numFmtId="1" fontId="6" fillId="0" borderId="4" xfId="2" applyNumberFormat="1" applyFont="1" applyBorder="1" applyAlignment="1">
      <alignment horizontal="center" vertical="center" wrapText="1"/>
    </xf>
    <xf numFmtId="0" fontId="6" fillId="0" borderId="5" xfId="2" applyFont="1" applyBorder="1" applyAlignment="1">
      <alignment horizontal="center" vertical="center" wrapText="1"/>
    </xf>
    <xf numFmtId="0" fontId="0" fillId="0" borderId="10" xfId="0" applyBorder="1" applyAlignment="1">
      <alignment horizontal="center" vertical="center" wrapText="1"/>
    </xf>
    <xf numFmtId="0" fontId="9" fillId="2" borderId="11" xfId="0" applyFont="1" applyFill="1" applyBorder="1" applyAlignment="1">
      <alignment vertical="center" wrapText="1"/>
    </xf>
    <xf numFmtId="0" fontId="0" fillId="0" borderId="11" xfId="0" applyBorder="1" applyAlignment="1">
      <alignment horizontal="center" vertical="center" wrapText="1"/>
    </xf>
    <xf numFmtId="44" fontId="0" fillId="3" borderId="11" xfId="1" applyFont="1" applyFill="1" applyBorder="1" applyAlignment="1">
      <alignment horizontal="left" vertical="center" wrapText="1"/>
    </xf>
    <xf numFmtId="44" fontId="0" fillId="0" borderId="11" xfId="1" applyFont="1" applyBorder="1" applyAlignment="1">
      <alignment horizontal="left" vertical="center" wrapText="1"/>
    </xf>
    <xf numFmtId="2" fontId="0" fillId="3" borderId="11" xfId="0" applyNumberFormat="1" applyFill="1" applyBorder="1" applyAlignment="1">
      <alignment horizontal="center" vertical="center" wrapText="1"/>
    </xf>
    <xf numFmtId="164" fontId="0" fillId="0" borderId="11" xfId="0" applyNumberFormat="1" applyFill="1" applyBorder="1" applyAlignment="1">
      <alignment horizontal="right" vertical="center" wrapText="1"/>
    </xf>
    <xf numFmtId="44" fontId="0" fillId="0" borderId="12" xfId="1" applyFont="1" applyBorder="1" applyAlignment="1">
      <alignment horizontal="left" vertical="center" wrapText="1"/>
    </xf>
    <xf numFmtId="44" fontId="0" fillId="0" borderId="13" xfId="0" applyNumberFormat="1" applyBorder="1"/>
    <xf numFmtId="2" fontId="0" fillId="0" borderId="2" xfId="0" applyNumberFormat="1" applyFill="1" applyBorder="1" applyAlignment="1">
      <alignment horizontal="center" vertical="center" wrapText="1"/>
    </xf>
    <xf numFmtId="44" fontId="0" fillId="0" borderId="11" xfId="1" applyFont="1" applyFill="1" applyBorder="1" applyAlignment="1">
      <alignment horizontal="left" vertical="center" wrapText="1"/>
    </xf>
    <xf numFmtId="0" fontId="9" fillId="0" borderId="2" xfId="4" applyFont="1" applyBorder="1" applyAlignment="1">
      <alignment horizontal="left" vertical="center" wrapText="1" indent="2"/>
    </xf>
    <xf numFmtId="0" fontId="9" fillId="0" borderId="2" xfId="4" applyFont="1" applyBorder="1" applyAlignment="1">
      <alignment vertical="center" wrapText="1"/>
    </xf>
    <xf numFmtId="0" fontId="9" fillId="0" borderId="11" xfId="4" applyFont="1" applyBorder="1" applyAlignment="1">
      <alignment vertical="center" wrapText="1"/>
    </xf>
    <xf numFmtId="0" fontId="9" fillId="0" borderId="11" xfId="4" applyFont="1" applyBorder="1" applyAlignment="1">
      <alignment horizontal="left" vertical="center" wrapText="1" indent="2"/>
    </xf>
    <xf numFmtId="2" fontId="0" fillId="0" borderId="11" xfId="0" applyNumberFormat="1" applyFill="1" applyBorder="1" applyAlignment="1">
      <alignment horizontal="center" vertical="center" wrapText="1"/>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31" xfId="5" applyNumberFormat="1" applyFont="1" applyFill="1" applyBorder="1" applyAlignment="1">
      <alignment horizontal="center" vertical="center"/>
    </xf>
    <xf numFmtId="166" fontId="21" fillId="7" borderId="2" xfId="5" applyNumberFormat="1" applyFont="1" applyFill="1" applyBorder="1" applyAlignment="1">
      <alignment horizontal="center" vertical="center"/>
    </xf>
    <xf numFmtId="166" fontId="21" fillId="7"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22" fillId="4" borderId="2" xfId="5" applyNumberFormat="1" applyFont="1" applyFill="1" applyBorder="1" applyAlignment="1">
      <alignment horizontal="center" vertical="center"/>
    </xf>
    <xf numFmtId="166" fontId="22" fillId="4" borderId="26" xfId="5" applyNumberFormat="1" applyFont="1" applyFill="1" applyBorder="1" applyAlignment="1">
      <alignment horizontal="center" vertical="center"/>
    </xf>
    <xf numFmtId="166" fontId="9" fillId="4" borderId="34" xfId="5" applyNumberFormat="1" applyFont="1" applyFill="1" applyBorder="1" applyAlignment="1">
      <alignment horizontal="center" vertical="center"/>
    </xf>
    <xf numFmtId="166" fontId="9" fillId="4" borderId="35" xfId="5" applyNumberFormat="1" applyFont="1" applyFill="1" applyBorder="1" applyAlignment="1">
      <alignment horizontal="center" vertical="center"/>
    </xf>
    <xf numFmtId="166" fontId="9" fillId="4" borderId="34"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21" fillId="7" borderId="2" xfId="5" applyNumberFormat="1" applyFont="1" applyFill="1" applyBorder="1" applyAlignment="1">
      <alignment horizontal="center" vertical="center"/>
    </xf>
    <xf numFmtId="166" fontId="21" fillId="7"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38"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21" fillId="7" borderId="2" xfId="5" applyNumberFormat="1" applyFont="1" applyFill="1" applyBorder="1" applyAlignment="1">
      <alignment horizontal="center" vertical="center"/>
    </xf>
    <xf numFmtId="166" fontId="21" fillId="7"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41"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22" fillId="4" borderId="2" xfId="5" applyNumberFormat="1" applyFont="1" applyFill="1" applyBorder="1" applyAlignment="1">
      <alignment horizontal="center" vertical="center"/>
    </xf>
    <xf numFmtId="166" fontId="10" fillId="8" borderId="18" xfId="5" applyNumberFormat="1" applyFont="1" applyFill="1" applyBorder="1" applyAlignment="1">
      <alignment horizontal="center" vertical="center"/>
    </xf>
    <xf numFmtId="166" fontId="10" fillId="8" borderId="19"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0" fontId="7" fillId="0" borderId="1" xfId="0" applyFont="1" applyBorder="1" applyAlignment="1" applyProtection="1">
      <alignment horizontal="center" wrapText="1"/>
    </xf>
    <xf numFmtId="0" fontId="8" fillId="0" borderId="0" xfId="0" applyFont="1" applyBorder="1" applyAlignment="1" applyProtection="1">
      <alignment horizontal="center" wrapText="1"/>
    </xf>
    <xf numFmtId="0" fontId="7"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wrapText="1"/>
    </xf>
  </cellXfs>
  <cellStyles count="50">
    <cellStyle name="Excel Built-in Explanatory Text" xfId="21"/>
    <cellStyle name="Excel Built-in Explanatory Text 10" xfId="23"/>
    <cellStyle name="Excel Built-in Explanatory Text 2" xfId="28"/>
    <cellStyle name="Excel Built-in Explanatory Text 3" xfId="37"/>
    <cellStyle name="Excel Built-in Explanatory Text 4" xfId="40"/>
    <cellStyle name="Excel Built-in Explanatory Text 5" xfId="43"/>
    <cellStyle name="Excel Built-in Explanatory Text 6" xfId="33"/>
    <cellStyle name="Excel Built-in Explanatory Text 7" xfId="42"/>
    <cellStyle name="Excel Built-in Explanatory Text 8" xfId="36"/>
    <cellStyle name="Excel Built-in Explanatory Text 9" xfId="39"/>
    <cellStyle name="Excel Built-in Input" xfId="8"/>
    <cellStyle name="Excel Built-in Input 10" xfId="48"/>
    <cellStyle name="Excel Built-in Input 11" xfId="49"/>
    <cellStyle name="Excel Built-in Input 2" xfId="14"/>
    <cellStyle name="Excel Built-in Input 3" xfId="35"/>
    <cellStyle name="Excel Built-in Input 4" xfId="25"/>
    <cellStyle name="Excel Built-in Input 5" xfId="29"/>
    <cellStyle name="Excel Built-in Input 6" xfId="24"/>
    <cellStyle name="Excel Built-in Input 7" xfId="45"/>
    <cellStyle name="Excel Built-in Input 8" xfId="46"/>
    <cellStyle name="Excel Built-in Input 9" xfId="47"/>
    <cellStyle name="Excel Built-in Normal" xfId="6"/>
    <cellStyle name="Excel Built-in Normal 2" xfId="13"/>
    <cellStyle name="Excel Built-in Normal 3" xfId="12"/>
    <cellStyle name="Excel Built-in Output" xfId="9"/>
    <cellStyle name="Excel Built-in Output 10" xfId="27"/>
    <cellStyle name="Excel Built-in Output 11" xfId="44"/>
    <cellStyle name="Excel Built-in Output 2" xfId="11"/>
    <cellStyle name="Excel Built-in Output 3" xfId="32"/>
    <cellStyle name="Excel Built-in Output 4" xfId="26"/>
    <cellStyle name="Excel Built-in Output 5" xfId="38"/>
    <cellStyle name="Excel Built-in Output 6" xfId="41"/>
    <cellStyle name="Excel Built-in Output 7" xfId="31"/>
    <cellStyle name="Excel Built-in Output 8" xfId="34"/>
    <cellStyle name="Excel Built-in Output 9" xfId="30"/>
    <cellStyle name="Heading" xfId="15"/>
    <cellStyle name="Heading1" xfId="16"/>
    <cellStyle name="Normalny" xfId="0" builtinId="0"/>
    <cellStyle name="Normalny 2" xfId="2"/>
    <cellStyle name="Normalny 2 2" xfId="7"/>
    <cellStyle name="Normalny 3" xfId="4"/>
    <cellStyle name="Normalny 3 2" xfId="10"/>
    <cellStyle name="Normalny 4" xfId="19"/>
    <cellStyle name="Normalny 5" xfId="5"/>
    <cellStyle name="Procentowy 2" xfId="22"/>
    <cellStyle name="Result" xfId="17"/>
    <cellStyle name="Result2" xfId="18"/>
    <cellStyle name="Tekst objaśnienia 2" xfId="20"/>
    <cellStyle name="Walutowy" xfId="1"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70" zoomScaleNormal="70" workbookViewId="0">
      <pane ySplit="4" topLeftCell="A5" activePane="bottomLeft" state="frozen"/>
      <selection activeCell="C36" sqref="C36"/>
      <selection pane="bottomLeft" activeCell="C35" sqref="C35"/>
    </sheetView>
  </sheetViews>
  <sheetFormatPr defaultRowHeight="14.25"/>
  <cols>
    <col min="1" max="1" width="5.625" customWidth="1"/>
    <col min="2" max="2" width="13.625" customWidth="1"/>
    <col min="3" max="3" width="96.125" customWidth="1"/>
    <col min="4" max="4" width="10.625" customWidth="1"/>
    <col min="5" max="5" width="11.875" customWidth="1"/>
    <col min="6" max="6" width="12" customWidth="1"/>
    <col min="7" max="7" width="10.25" style="2" bestFit="1" customWidth="1"/>
    <col min="8" max="8" width="11.875" style="2" customWidth="1"/>
    <col min="9" max="9" width="12.25" customWidth="1"/>
    <col min="10" max="10" width="12.125" bestFit="1" customWidth="1"/>
  </cols>
  <sheetData>
    <row r="1" spans="1:10" s="8" customFormat="1" ht="15">
      <c r="A1" s="6"/>
      <c r="B1" s="7"/>
      <c r="C1" s="83"/>
      <c r="D1" s="83"/>
      <c r="E1" s="83"/>
      <c r="F1" s="83"/>
      <c r="G1" s="83"/>
      <c r="H1" s="83"/>
      <c r="I1" s="83"/>
      <c r="J1" s="83"/>
    </row>
    <row r="2" spans="1:10" s="8" customFormat="1" ht="23.25">
      <c r="A2" s="9"/>
      <c r="B2" s="10"/>
      <c r="C2" s="84" t="s">
        <v>27</v>
      </c>
      <c r="D2" s="84"/>
      <c r="E2" s="84"/>
      <c r="F2" s="84"/>
      <c r="G2" s="84"/>
      <c r="H2" s="84"/>
      <c r="I2" s="84"/>
      <c r="J2" s="84"/>
    </row>
    <row r="3" spans="1:10" s="8" customFormat="1" ht="15.75" thickBot="1">
      <c r="A3" s="9"/>
      <c r="B3" s="10"/>
      <c r="C3" s="19"/>
      <c r="D3" s="85"/>
      <c r="E3" s="85"/>
      <c r="F3" s="85"/>
      <c r="G3" s="20"/>
      <c r="H3" s="20"/>
      <c r="I3" s="20"/>
      <c r="J3" s="20"/>
    </row>
    <row r="4" spans="1:10" ht="38.25">
      <c r="A4" s="22" t="s">
        <v>0</v>
      </c>
      <c r="B4" s="23" t="s">
        <v>1</v>
      </c>
      <c r="C4" s="24" t="s">
        <v>2</v>
      </c>
      <c r="D4" s="24" t="s">
        <v>3</v>
      </c>
      <c r="E4" s="25" t="s">
        <v>4</v>
      </c>
      <c r="F4" s="25" t="s">
        <v>5</v>
      </c>
      <c r="G4" s="26" t="s">
        <v>6</v>
      </c>
      <c r="H4" s="26" t="s">
        <v>21</v>
      </c>
      <c r="I4" s="25" t="s">
        <v>7</v>
      </c>
      <c r="J4" s="27" t="s">
        <v>8</v>
      </c>
    </row>
    <row r="5" spans="1:10" s="1" customFormat="1" ht="38.25">
      <c r="A5" s="13">
        <v>1</v>
      </c>
      <c r="B5" s="39" t="s">
        <v>31</v>
      </c>
      <c r="C5" s="39" t="s">
        <v>32</v>
      </c>
      <c r="D5" s="14">
        <f>+'SP2'!D5+'SP 8'!D5+'SP 9'!D5+'ZSP 3'!D5+'ZSP 18'!D5+'SP 28'!D5+'SP 29'!D5+'ZSP 21'!D5+'SP 42'!D5+'SP 64'!D5+'SP 71'!D5+'ZS 21'!D5+'SP 85'!D5+'SP 96'!D5+'SP 99'!D5+'ZSP 1'!D5+'SP 118'!D5+'SP Ratowice'!D5+'SP Chrząstawa '!D5</f>
        <v>16</v>
      </c>
      <c r="E5" s="5"/>
      <c r="F5" s="3">
        <f t="shared" ref="F5" si="0">E5*D5</f>
        <v>0</v>
      </c>
      <c r="G5" s="21"/>
      <c r="H5" s="16">
        <f>J5-F5</f>
        <v>0</v>
      </c>
      <c r="I5" s="3">
        <f>E5*G5%+E5</f>
        <v>0</v>
      </c>
      <c r="J5" s="4">
        <f>I5*D5</f>
        <v>0</v>
      </c>
    </row>
    <row r="6" spans="1:10" s="1" customFormat="1" ht="38.25">
      <c r="A6" s="13">
        <v>2</v>
      </c>
      <c r="B6" s="39" t="s">
        <v>33</v>
      </c>
      <c r="C6" s="39" t="s">
        <v>34</v>
      </c>
      <c r="D6" s="14">
        <f>+'SP2'!D6+'SP 8'!D6+'SP 9'!D6+'ZSP 3'!D6+'ZSP 18'!D6+'SP 28'!D6+'SP 29'!D6+'ZSP 21'!D6+'SP 42'!D6+'SP 64'!D6+'SP 71'!D6+'ZS 21'!D6+'SP 85'!D6+'SP 96'!D6+'SP 99'!D6+'ZSP 1'!D6+'SP 118'!D6+'SP Ratowice'!D6+'SP Chrząstawa '!D6</f>
        <v>16</v>
      </c>
      <c r="E6" s="5"/>
      <c r="F6" s="3">
        <f t="shared" ref="F6:F35" si="1">E6*D6</f>
        <v>0</v>
      </c>
      <c r="G6" s="21"/>
      <c r="H6" s="16">
        <f t="shared" ref="H6:H35" si="2">J6-F6</f>
        <v>0</v>
      </c>
      <c r="I6" s="3">
        <f t="shared" ref="I6:I35" si="3">E6*G6%+E6</f>
        <v>0</v>
      </c>
      <c r="J6" s="4">
        <f t="shared" ref="J6:J35" si="4">I6*D6</f>
        <v>0</v>
      </c>
    </row>
    <row r="7" spans="1:10" s="1" customFormat="1" ht="25.5">
      <c r="A7" s="13">
        <v>3</v>
      </c>
      <c r="B7" s="39" t="s">
        <v>35</v>
      </c>
      <c r="C7" s="39" t="s">
        <v>36</v>
      </c>
      <c r="D7" s="14">
        <f>+'SP2'!D7+'SP 8'!D7+'SP 9'!D7+'ZSP 3'!D7+'ZSP 18'!D7+'SP 28'!D7+'SP 29'!D7+'ZSP 21'!D7+'SP 42'!D7+'SP 64'!D7+'SP 71'!D7+'ZS 21'!D7+'SP 85'!D7+'SP 96'!D7+'SP 99'!D7+'ZSP 1'!D7+'SP 118'!D7+'SP Ratowice'!D7+'SP Chrząstawa '!D7</f>
        <v>17</v>
      </c>
      <c r="E7" s="5"/>
      <c r="F7" s="3">
        <f t="shared" si="1"/>
        <v>0</v>
      </c>
      <c r="G7" s="21"/>
      <c r="H7" s="16">
        <f t="shared" si="2"/>
        <v>0</v>
      </c>
      <c r="I7" s="3">
        <f t="shared" si="3"/>
        <v>0</v>
      </c>
      <c r="J7" s="4">
        <f t="shared" si="4"/>
        <v>0</v>
      </c>
    </row>
    <row r="8" spans="1:10" s="1" customFormat="1" ht="153">
      <c r="A8" s="13">
        <v>4</v>
      </c>
      <c r="B8" s="40" t="s">
        <v>37</v>
      </c>
      <c r="C8" s="39" t="s">
        <v>38</v>
      </c>
      <c r="D8" s="14">
        <f>+'SP2'!D8+'SP 8'!D8+'SP 9'!D8+'ZSP 3'!D8+'ZSP 18'!D8+'SP 28'!D8+'SP 29'!D8+'ZSP 21'!D8+'SP 42'!D8+'SP 64'!D8+'SP 71'!D8+'ZS 21'!D8+'SP 85'!D8+'SP 96'!D8+'SP 99'!D8+'ZSP 1'!D8+'SP 118'!D8+'SP Ratowice'!D8+'SP Chrząstawa '!D8</f>
        <v>22</v>
      </c>
      <c r="E8" s="5"/>
      <c r="F8" s="3">
        <f t="shared" si="1"/>
        <v>0</v>
      </c>
      <c r="G8" s="21"/>
      <c r="H8" s="16">
        <f t="shared" si="2"/>
        <v>0</v>
      </c>
      <c r="I8" s="3">
        <f t="shared" si="3"/>
        <v>0</v>
      </c>
      <c r="J8" s="4">
        <f t="shared" si="4"/>
        <v>0</v>
      </c>
    </row>
    <row r="9" spans="1:10" s="1" customFormat="1" ht="153">
      <c r="A9" s="13">
        <v>5</v>
      </c>
      <c r="B9" s="40" t="s">
        <v>39</v>
      </c>
      <c r="C9" s="39" t="s">
        <v>40</v>
      </c>
      <c r="D9" s="14">
        <f>+'SP2'!D9+'SP 8'!D9+'SP 9'!D9+'ZSP 3'!D9+'ZSP 18'!D9+'SP 28'!D9+'SP 29'!D9+'ZSP 21'!D9+'SP 42'!D9+'SP 64'!D9+'SP 71'!D9+'ZS 21'!D9+'SP 85'!D9+'SP 96'!D9+'SP 99'!D9+'ZSP 1'!D9+'SP 118'!D9+'SP Ratowice'!D9+'SP Chrząstawa '!D9</f>
        <v>240</v>
      </c>
      <c r="E9" s="5"/>
      <c r="F9" s="3">
        <f t="shared" si="1"/>
        <v>0</v>
      </c>
      <c r="G9" s="21"/>
      <c r="H9" s="16">
        <f t="shared" si="2"/>
        <v>0</v>
      </c>
      <c r="I9" s="3">
        <f t="shared" si="3"/>
        <v>0</v>
      </c>
      <c r="J9" s="4">
        <f t="shared" si="4"/>
        <v>0</v>
      </c>
    </row>
    <row r="10" spans="1:10" s="1" customFormat="1" ht="38.25">
      <c r="A10" s="13">
        <v>6</v>
      </c>
      <c r="B10" s="39" t="s">
        <v>41</v>
      </c>
      <c r="C10" s="39" t="s">
        <v>42</v>
      </c>
      <c r="D10" s="14">
        <f>+'SP2'!D10+'SP 8'!D10+'SP 9'!D10+'ZSP 3'!D10+'ZSP 18'!D10+'SP 28'!D10+'SP 29'!D10+'ZSP 21'!D10+'SP 42'!D10+'SP 64'!D10+'SP 71'!D10+'ZS 21'!D10+'SP 85'!D10+'SP 96'!D10+'SP 99'!D10+'ZSP 1'!D10+'SP 118'!D10+'SP Ratowice'!D10+'SP Chrząstawa '!D10</f>
        <v>240</v>
      </c>
      <c r="E10" s="5"/>
      <c r="F10" s="3">
        <f t="shared" si="1"/>
        <v>0</v>
      </c>
      <c r="G10" s="21"/>
      <c r="H10" s="16">
        <f t="shared" si="2"/>
        <v>0</v>
      </c>
      <c r="I10" s="3">
        <f t="shared" si="3"/>
        <v>0</v>
      </c>
      <c r="J10" s="4">
        <f t="shared" si="4"/>
        <v>0</v>
      </c>
    </row>
    <row r="11" spans="1:10" s="1" customFormat="1" ht="51">
      <c r="A11" s="13">
        <v>7</v>
      </c>
      <c r="B11" s="39" t="s">
        <v>43</v>
      </c>
      <c r="C11" s="39" t="s">
        <v>44</v>
      </c>
      <c r="D11" s="14">
        <f>+'SP2'!D11+'SP 8'!D11+'SP 9'!D11+'ZSP 3'!D11+'ZSP 18'!D11+'SP 28'!D11+'SP 29'!D11+'ZSP 21'!D11+'SP 42'!D11+'SP 64'!D11+'SP 71'!D11+'ZS 21'!D11+'SP 85'!D11+'SP 96'!D11+'SP 99'!D11+'ZSP 1'!D11+'SP 118'!D11+'SP Ratowice'!D11+'SP Chrząstawa '!D11</f>
        <v>17</v>
      </c>
      <c r="E11" s="5"/>
      <c r="F11" s="3">
        <f t="shared" si="1"/>
        <v>0</v>
      </c>
      <c r="G11" s="21"/>
      <c r="H11" s="16">
        <f t="shared" si="2"/>
        <v>0</v>
      </c>
      <c r="I11" s="3">
        <f t="shared" si="3"/>
        <v>0</v>
      </c>
      <c r="J11" s="4">
        <f t="shared" si="4"/>
        <v>0</v>
      </c>
    </row>
    <row r="12" spans="1:10" s="1" customFormat="1" ht="63.75">
      <c r="A12" s="13">
        <v>8</v>
      </c>
      <c r="B12" s="39" t="s">
        <v>45</v>
      </c>
      <c r="C12" s="39" t="s">
        <v>46</v>
      </c>
      <c r="D12" s="14">
        <f>+'SP2'!D12+'SP 8'!D12+'SP 9'!D12+'ZSP 3'!D12+'ZSP 18'!D12+'SP 28'!D12+'SP 29'!D12+'ZSP 21'!D12+'SP 42'!D12+'SP 64'!D12+'SP 71'!D12+'ZS 21'!D12+'SP 85'!D12+'SP 96'!D12+'SP 99'!D12+'ZSP 1'!D12+'SP 118'!D12+'SP Ratowice'!D12+'SP Chrząstawa '!D12</f>
        <v>16</v>
      </c>
      <c r="E12" s="5"/>
      <c r="F12" s="3">
        <f t="shared" si="1"/>
        <v>0</v>
      </c>
      <c r="G12" s="21"/>
      <c r="H12" s="16">
        <f t="shared" si="2"/>
        <v>0</v>
      </c>
      <c r="I12" s="3">
        <f t="shared" si="3"/>
        <v>0</v>
      </c>
      <c r="J12" s="4">
        <f t="shared" si="4"/>
        <v>0</v>
      </c>
    </row>
    <row r="13" spans="1:10" s="1" customFormat="1" ht="63.75">
      <c r="A13" s="13">
        <v>9</v>
      </c>
      <c r="B13" s="39" t="s">
        <v>47</v>
      </c>
      <c r="C13" s="39" t="s">
        <v>48</v>
      </c>
      <c r="D13" s="14">
        <f>+'SP2'!D13+'SP 8'!D13+'SP 9'!D13+'ZSP 3'!D13+'ZSP 18'!D13+'SP 28'!D13+'SP 29'!D13+'ZSP 21'!D13+'SP 42'!D13+'SP 64'!D13+'SP 71'!D13+'ZS 21'!D13+'SP 85'!D13+'SP 96'!D13+'SP 99'!D13+'ZSP 1'!D13+'SP 118'!D13+'SP Ratowice'!D13+'SP Chrząstawa '!D13</f>
        <v>16</v>
      </c>
      <c r="E13" s="5"/>
      <c r="F13" s="3">
        <f t="shared" si="1"/>
        <v>0</v>
      </c>
      <c r="G13" s="21"/>
      <c r="H13" s="16">
        <f t="shared" si="2"/>
        <v>0</v>
      </c>
      <c r="I13" s="3">
        <f t="shared" si="3"/>
        <v>0</v>
      </c>
      <c r="J13" s="4">
        <f t="shared" si="4"/>
        <v>0</v>
      </c>
    </row>
    <row r="14" spans="1:10" s="1" customFormat="1" ht="25.5">
      <c r="A14" s="13">
        <v>10</v>
      </c>
      <c r="B14" s="39" t="s">
        <v>49</v>
      </c>
      <c r="C14" s="39" t="s">
        <v>50</v>
      </c>
      <c r="D14" s="14">
        <f>+'SP2'!D14+'SP 8'!D14+'SP 9'!D14+'ZSP 3'!D14+'ZSP 18'!D14+'SP 28'!D14+'SP 29'!D14+'ZSP 21'!D14+'SP 42'!D14+'SP 64'!D14+'SP 71'!D14+'ZS 21'!D14+'SP 85'!D14+'SP 96'!D14+'SP 99'!D14+'ZSP 1'!D14+'SP 118'!D14+'SP Ratowice'!D14+'SP Chrząstawa '!D14</f>
        <v>18</v>
      </c>
      <c r="E14" s="5"/>
      <c r="F14" s="3">
        <f t="shared" si="1"/>
        <v>0</v>
      </c>
      <c r="G14" s="21"/>
      <c r="H14" s="16">
        <f t="shared" si="2"/>
        <v>0</v>
      </c>
      <c r="I14" s="3">
        <f t="shared" si="3"/>
        <v>0</v>
      </c>
      <c r="J14" s="4">
        <f t="shared" si="4"/>
        <v>0</v>
      </c>
    </row>
    <row r="15" spans="1:10" s="1" customFormat="1" ht="36.75" customHeight="1">
      <c r="A15" s="13">
        <v>11</v>
      </c>
      <c r="B15" s="39" t="s">
        <v>51</v>
      </c>
      <c r="C15" s="39" t="s">
        <v>52</v>
      </c>
      <c r="D15" s="14">
        <f>+'SP2'!D15+'SP 8'!D15+'SP 9'!D15+'ZSP 3'!D15+'ZSP 18'!D15+'SP 28'!D15+'SP 29'!D15+'ZSP 21'!D15+'SP 42'!D15+'SP 64'!D15+'SP 71'!D15+'ZS 21'!D15+'SP 85'!D15+'SP 96'!D15+'SP 99'!D15+'ZSP 1'!D15+'SP 118'!D15+'SP Ratowice'!D15+'SP Chrząstawa '!D15</f>
        <v>18</v>
      </c>
      <c r="E15" s="5"/>
      <c r="F15" s="3">
        <f t="shared" si="1"/>
        <v>0</v>
      </c>
      <c r="G15" s="21"/>
      <c r="H15" s="16">
        <f t="shared" si="2"/>
        <v>0</v>
      </c>
      <c r="I15" s="3">
        <f t="shared" si="3"/>
        <v>0</v>
      </c>
      <c r="J15" s="4">
        <f t="shared" si="4"/>
        <v>0</v>
      </c>
    </row>
    <row r="16" spans="1:10" s="1" customFormat="1" ht="51">
      <c r="A16" s="13">
        <v>12</v>
      </c>
      <c r="B16" s="39" t="s">
        <v>53</v>
      </c>
      <c r="C16" s="39" t="s">
        <v>91</v>
      </c>
      <c r="D16" s="14">
        <f>+'SP2'!D16+'SP 8'!D16+'SP 9'!D16+'ZSP 3'!D16+'ZSP 18'!D16+'SP 28'!D16+'SP 29'!D16+'ZSP 21'!D16+'SP 42'!D16+'SP 64'!D16+'SP 71'!D16+'ZS 21'!D16+'SP 85'!D16+'SP 96'!D16+'SP 99'!D16+'ZSP 1'!D16+'SP 118'!D16+'SP Ratowice'!D16+'SP Chrząstawa '!D16</f>
        <v>25</v>
      </c>
      <c r="E16" s="5"/>
      <c r="F16" s="3">
        <f t="shared" si="1"/>
        <v>0</v>
      </c>
      <c r="G16" s="21"/>
      <c r="H16" s="16">
        <f t="shared" si="2"/>
        <v>0</v>
      </c>
      <c r="I16" s="3">
        <f t="shared" si="3"/>
        <v>0</v>
      </c>
      <c r="J16" s="4">
        <f t="shared" si="4"/>
        <v>0</v>
      </c>
    </row>
    <row r="17" spans="1:10" s="1" customFormat="1" ht="51">
      <c r="A17" s="13">
        <v>13</v>
      </c>
      <c r="B17" s="39" t="s">
        <v>54</v>
      </c>
      <c r="C17" s="39" t="s">
        <v>55</v>
      </c>
      <c r="D17" s="14">
        <f>+'SP2'!D17+'SP 8'!D17+'SP 9'!D17+'ZSP 3'!D17+'ZSP 18'!D17+'SP 28'!D17+'SP 29'!D17+'ZSP 21'!D17+'SP 42'!D17+'SP 64'!D17+'SP 71'!D17+'ZS 21'!D17+'SP 85'!D17+'SP 96'!D17+'SP 99'!D17+'ZSP 1'!D17+'SP 118'!D17+'SP Ratowice'!D17+'SP Chrząstawa '!D17</f>
        <v>25</v>
      </c>
      <c r="E17" s="5"/>
      <c r="F17" s="3">
        <f t="shared" si="1"/>
        <v>0</v>
      </c>
      <c r="G17" s="21"/>
      <c r="H17" s="16">
        <f t="shared" si="2"/>
        <v>0</v>
      </c>
      <c r="I17" s="3">
        <f t="shared" si="3"/>
        <v>0</v>
      </c>
      <c r="J17" s="4">
        <f t="shared" si="4"/>
        <v>0</v>
      </c>
    </row>
    <row r="18" spans="1:10" s="1" customFormat="1" ht="51">
      <c r="A18" s="13">
        <v>14</v>
      </c>
      <c r="B18" s="39" t="s">
        <v>56</v>
      </c>
      <c r="C18" s="39" t="s">
        <v>57</v>
      </c>
      <c r="D18" s="14">
        <f>+'SP2'!D18+'SP 8'!D18+'SP 9'!D18+'ZSP 3'!D18+'ZSP 18'!D18+'SP 28'!D18+'SP 29'!D18+'ZSP 21'!D18+'SP 42'!D18+'SP 64'!D18+'SP 71'!D18+'ZS 21'!D18+'SP 85'!D18+'SP 96'!D18+'SP 99'!D18+'ZSP 1'!D18+'SP 118'!D18+'SP Ratowice'!D18+'SP Chrząstawa '!D18</f>
        <v>25</v>
      </c>
      <c r="E18" s="5"/>
      <c r="F18" s="3">
        <f t="shared" si="1"/>
        <v>0</v>
      </c>
      <c r="G18" s="21"/>
      <c r="H18" s="16">
        <f t="shared" si="2"/>
        <v>0</v>
      </c>
      <c r="I18" s="3">
        <f t="shared" si="3"/>
        <v>0</v>
      </c>
      <c r="J18" s="4">
        <f t="shared" si="4"/>
        <v>0</v>
      </c>
    </row>
    <row r="19" spans="1:10" s="1" customFormat="1" ht="38.25">
      <c r="A19" s="13">
        <v>15</v>
      </c>
      <c r="B19" s="39" t="s">
        <v>58</v>
      </c>
      <c r="C19" s="39" t="s">
        <v>59</v>
      </c>
      <c r="D19" s="14">
        <f>+'SP2'!D19+'SP 8'!D19+'SP 9'!D19+'ZSP 3'!D19+'ZSP 18'!D19+'SP 28'!D19+'SP 29'!D19+'ZSP 21'!D19+'SP 42'!D19+'SP 64'!D19+'SP 71'!D19+'ZS 21'!D19+'SP 85'!D19+'SP 96'!D19+'SP 99'!D19+'ZSP 1'!D19+'SP 118'!D19+'SP Ratowice'!D19+'SP Chrząstawa '!D19</f>
        <v>24</v>
      </c>
      <c r="E19" s="5"/>
      <c r="F19" s="3">
        <f t="shared" si="1"/>
        <v>0</v>
      </c>
      <c r="G19" s="21"/>
      <c r="H19" s="16">
        <f t="shared" si="2"/>
        <v>0</v>
      </c>
      <c r="I19" s="3">
        <f t="shared" si="3"/>
        <v>0</v>
      </c>
      <c r="J19" s="4">
        <f t="shared" si="4"/>
        <v>0</v>
      </c>
    </row>
    <row r="20" spans="1:10" s="1" customFormat="1" ht="38.25">
      <c r="A20" s="13">
        <v>16</v>
      </c>
      <c r="B20" s="39" t="s">
        <v>60</v>
      </c>
      <c r="C20" s="39" t="s">
        <v>61</v>
      </c>
      <c r="D20" s="14">
        <f>+'SP2'!D20+'SP 8'!D20+'SP 9'!D20+'ZSP 3'!D20+'ZSP 18'!D20+'SP 28'!D20+'SP 29'!D20+'ZSP 21'!D20+'SP 42'!D20+'SP 64'!D20+'SP 71'!D20+'ZS 21'!D20+'SP 85'!D20+'SP 96'!D20+'SP 99'!D20+'ZSP 1'!D20+'SP 118'!D20+'SP Ratowice'!D20+'SP Chrząstawa '!D20</f>
        <v>431</v>
      </c>
      <c r="E20" s="5"/>
      <c r="F20" s="3">
        <f t="shared" si="1"/>
        <v>0</v>
      </c>
      <c r="G20" s="21"/>
      <c r="H20" s="16">
        <f t="shared" si="2"/>
        <v>0</v>
      </c>
      <c r="I20" s="3">
        <f t="shared" si="3"/>
        <v>0</v>
      </c>
      <c r="J20" s="4">
        <f t="shared" si="4"/>
        <v>0</v>
      </c>
    </row>
    <row r="21" spans="1:10" s="1" customFormat="1" ht="63.75">
      <c r="A21" s="13">
        <v>17</v>
      </c>
      <c r="B21" s="39" t="s">
        <v>62</v>
      </c>
      <c r="C21" s="39" t="s">
        <v>63</v>
      </c>
      <c r="D21" s="14">
        <f>+'SP2'!D21+'SP 8'!D21+'SP 9'!D21+'ZSP 3'!D21+'ZSP 18'!D21+'SP 28'!D21+'SP 29'!D21+'ZSP 21'!D21+'SP 42'!D21+'SP 64'!D21+'SP 71'!D21+'ZS 21'!D21+'SP 85'!D21+'SP 96'!D21+'SP 99'!D21+'ZSP 1'!D21+'SP 118'!D21+'SP Ratowice'!D21+'SP Chrząstawa '!D21</f>
        <v>225</v>
      </c>
      <c r="E21" s="5"/>
      <c r="F21" s="3">
        <f t="shared" si="1"/>
        <v>0</v>
      </c>
      <c r="G21" s="21"/>
      <c r="H21" s="16">
        <f t="shared" si="2"/>
        <v>0</v>
      </c>
      <c r="I21" s="3">
        <f t="shared" si="3"/>
        <v>0</v>
      </c>
      <c r="J21" s="4">
        <f t="shared" si="4"/>
        <v>0</v>
      </c>
    </row>
    <row r="22" spans="1:10" s="1" customFormat="1" ht="63.75">
      <c r="A22" s="13">
        <v>18</v>
      </c>
      <c r="B22" s="39" t="s">
        <v>64</v>
      </c>
      <c r="C22" s="39" t="s">
        <v>65</v>
      </c>
      <c r="D22" s="14">
        <f>+'SP2'!D22+'SP 8'!D22+'SP 9'!D22+'ZSP 3'!D22+'ZSP 18'!D22+'SP 28'!D22+'SP 29'!D22+'ZSP 21'!D22+'SP 42'!D22+'SP 64'!D22+'SP 71'!D22+'ZS 21'!D22+'SP 85'!D22+'SP 96'!D22+'SP 99'!D22+'ZSP 1'!D22+'SP 118'!D22+'SP Ratowice'!D22+'SP Chrząstawa '!D22</f>
        <v>14</v>
      </c>
      <c r="E22" s="5"/>
      <c r="F22" s="3">
        <f t="shared" si="1"/>
        <v>0</v>
      </c>
      <c r="G22" s="21"/>
      <c r="H22" s="16">
        <f t="shared" si="2"/>
        <v>0</v>
      </c>
      <c r="I22" s="3">
        <f t="shared" si="3"/>
        <v>0</v>
      </c>
      <c r="J22" s="4">
        <f t="shared" si="4"/>
        <v>0</v>
      </c>
    </row>
    <row r="23" spans="1:10" s="1" customFormat="1" ht="38.25">
      <c r="A23" s="13">
        <v>19</v>
      </c>
      <c r="B23" s="39" t="s">
        <v>66</v>
      </c>
      <c r="C23" s="39" t="s">
        <v>67</v>
      </c>
      <c r="D23" s="14">
        <f>+'SP2'!D23+'SP 8'!D23+'SP 9'!D23+'ZSP 3'!D23+'ZSP 18'!D23+'SP 28'!D23+'SP 29'!D23+'ZSP 21'!D23+'SP 42'!D23+'SP 64'!D23+'SP 71'!D23+'ZS 21'!D23+'SP 85'!D23+'SP 96'!D23+'SP 99'!D23+'ZSP 1'!D23+'SP 118'!D23+'SP Ratowice'!D23+'SP Chrząstawa '!D23</f>
        <v>35</v>
      </c>
      <c r="E23" s="5"/>
      <c r="F23" s="3">
        <f t="shared" si="1"/>
        <v>0</v>
      </c>
      <c r="G23" s="21"/>
      <c r="H23" s="16">
        <f t="shared" si="2"/>
        <v>0</v>
      </c>
      <c r="I23" s="3">
        <f t="shared" si="3"/>
        <v>0</v>
      </c>
      <c r="J23" s="4">
        <f t="shared" si="4"/>
        <v>0</v>
      </c>
    </row>
    <row r="24" spans="1:10" s="1" customFormat="1" ht="38.25">
      <c r="A24" s="13">
        <v>20</v>
      </c>
      <c r="B24" s="39" t="s">
        <v>68</v>
      </c>
      <c r="C24" s="39" t="s">
        <v>69</v>
      </c>
      <c r="D24" s="14">
        <f>+'SP2'!D24+'SP 8'!D24+'SP 9'!D24+'ZSP 3'!D24+'ZSP 18'!D24+'SP 28'!D24+'SP 29'!D24+'ZSP 21'!D24+'SP 42'!D24+'SP 64'!D24+'SP 71'!D24+'ZS 21'!D24+'SP 85'!D24+'SP 96'!D24+'SP 99'!D24+'ZSP 1'!D24+'SP 118'!D24+'SP Ratowice'!D24+'SP Chrząstawa '!D24</f>
        <v>13</v>
      </c>
      <c r="E24" s="5"/>
      <c r="F24" s="3">
        <f t="shared" si="1"/>
        <v>0</v>
      </c>
      <c r="G24" s="21"/>
      <c r="H24" s="16">
        <f t="shared" si="2"/>
        <v>0</v>
      </c>
      <c r="I24" s="3">
        <f t="shared" si="3"/>
        <v>0</v>
      </c>
      <c r="J24" s="4">
        <f t="shared" si="4"/>
        <v>0</v>
      </c>
    </row>
    <row r="25" spans="1:10" s="1" customFormat="1" ht="38.25">
      <c r="A25" s="13">
        <v>21</v>
      </c>
      <c r="B25" s="39" t="s">
        <v>70</v>
      </c>
      <c r="C25" s="39" t="s">
        <v>71</v>
      </c>
      <c r="D25" s="14">
        <f>+'SP2'!D25+'SP 8'!D25+'SP 9'!D25+'ZSP 3'!D25+'ZSP 18'!D25+'SP 28'!D25+'SP 29'!D25+'ZSP 21'!D25+'SP 42'!D25+'SP 64'!D25+'SP 71'!D25+'ZS 21'!D25+'SP 85'!D25+'SP 96'!D25+'SP 99'!D25+'ZSP 1'!D25+'SP 118'!D25+'SP Ratowice'!D25+'SP Chrząstawa '!D25</f>
        <v>21</v>
      </c>
      <c r="E25" s="5"/>
      <c r="F25" s="3">
        <f t="shared" si="1"/>
        <v>0</v>
      </c>
      <c r="G25" s="21"/>
      <c r="H25" s="16">
        <f t="shared" si="2"/>
        <v>0</v>
      </c>
      <c r="I25" s="3">
        <f t="shared" si="3"/>
        <v>0</v>
      </c>
      <c r="J25" s="4">
        <f t="shared" si="4"/>
        <v>0</v>
      </c>
    </row>
    <row r="26" spans="1:10" s="1" customFormat="1" ht="76.5">
      <c r="A26" s="13">
        <v>22</v>
      </c>
      <c r="B26" s="39" t="s">
        <v>72</v>
      </c>
      <c r="C26" s="39" t="s">
        <v>73</v>
      </c>
      <c r="D26" s="14">
        <f>+'SP2'!D26+'SP 8'!D26+'SP 9'!D26+'ZSP 3'!D26+'ZSP 18'!D26+'SP 28'!D26+'SP 29'!D26+'ZSP 21'!D26+'SP 42'!D26+'SP 64'!D26+'SP 71'!D26+'ZS 21'!D26+'SP 85'!D26+'SP 96'!D26+'SP 99'!D26+'ZSP 1'!D26+'SP 118'!D26+'SP Ratowice'!D26+'SP Chrząstawa '!D26</f>
        <v>14</v>
      </c>
      <c r="E26" s="5"/>
      <c r="F26" s="3">
        <f t="shared" si="1"/>
        <v>0</v>
      </c>
      <c r="G26" s="21"/>
      <c r="H26" s="16">
        <f t="shared" si="2"/>
        <v>0</v>
      </c>
      <c r="I26" s="3">
        <f t="shared" si="3"/>
        <v>0</v>
      </c>
      <c r="J26" s="4">
        <f t="shared" si="4"/>
        <v>0</v>
      </c>
    </row>
    <row r="27" spans="1:10" s="1" customFormat="1" ht="38.25">
      <c r="A27" s="13">
        <v>23</v>
      </c>
      <c r="B27" s="39" t="s">
        <v>74</v>
      </c>
      <c r="C27" s="39" t="s">
        <v>75</v>
      </c>
      <c r="D27" s="14">
        <f>+'SP2'!D27+'SP 8'!D27+'SP 9'!D27+'ZSP 3'!D27+'ZSP 18'!D27+'SP 28'!D27+'SP 29'!D27+'ZSP 21'!D27+'SP 42'!D27+'SP 64'!D27+'SP 71'!D27+'ZS 21'!D27+'SP 85'!D27+'SP 96'!D27+'SP 99'!D27+'ZSP 1'!D27+'SP 118'!D27+'SP Ratowice'!D27+'SP Chrząstawa '!D27</f>
        <v>18</v>
      </c>
      <c r="E27" s="5"/>
      <c r="F27" s="3">
        <f t="shared" si="1"/>
        <v>0</v>
      </c>
      <c r="G27" s="21"/>
      <c r="H27" s="16">
        <f t="shared" si="2"/>
        <v>0</v>
      </c>
      <c r="I27" s="3">
        <f t="shared" si="3"/>
        <v>0</v>
      </c>
      <c r="J27" s="4">
        <f t="shared" si="4"/>
        <v>0</v>
      </c>
    </row>
    <row r="28" spans="1:10" s="1" customFormat="1" ht="63.75">
      <c r="A28" s="13">
        <v>24</v>
      </c>
      <c r="B28" s="40" t="s">
        <v>76</v>
      </c>
      <c r="C28" s="39" t="s">
        <v>77</v>
      </c>
      <c r="D28" s="14">
        <f>+'SP2'!D28+'SP 8'!D28+'SP 9'!D28+'ZSP 3'!D28+'ZSP 18'!D28+'SP 28'!D28+'SP 29'!D28+'ZSP 21'!D28+'SP 42'!D28+'SP 64'!D28+'SP 71'!D28+'ZS 21'!D28+'SP 85'!D28+'SP 96'!D28+'SP 99'!D28+'ZSP 1'!D28+'SP 118'!D28+'SP Ratowice'!D28+'SP Chrząstawa '!D28</f>
        <v>15</v>
      </c>
      <c r="E28" s="5"/>
      <c r="F28" s="3">
        <f t="shared" si="1"/>
        <v>0</v>
      </c>
      <c r="G28" s="21"/>
      <c r="H28" s="16">
        <f t="shared" si="2"/>
        <v>0</v>
      </c>
      <c r="I28" s="3">
        <f t="shared" si="3"/>
        <v>0</v>
      </c>
      <c r="J28" s="4">
        <f t="shared" si="4"/>
        <v>0</v>
      </c>
    </row>
    <row r="29" spans="1:10" s="1" customFormat="1" ht="76.5">
      <c r="A29" s="13">
        <v>25</v>
      </c>
      <c r="B29" s="39" t="s">
        <v>78</v>
      </c>
      <c r="C29" s="39" t="s">
        <v>79</v>
      </c>
      <c r="D29" s="14">
        <f>+'SP2'!D29+'SP 8'!D29+'SP 9'!D29+'ZSP 3'!D29+'ZSP 18'!D29+'SP 28'!D29+'SP 29'!D29+'ZSP 21'!D29+'SP 42'!D29+'SP 64'!D29+'SP 71'!D29+'ZS 21'!D29+'SP 85'!D29+'SP 96'!D29+'SP 99'!D29+'ZSP 1'!D29+'SP 118'!D29+'SP Ratowice'!D29+'SP Chrząstawa '!D29</f>
        <v>16</v>
      </c>
      <c r="E29" s="5"/>
      <c r="F29" s="3">
        <f t="shared" si="1"/>
        <v>0</v>
      </c>
      <c r="G29" s="21"/>
      <c r="H29" s="16">
        <f t="shared" si="2"/>
        <v>0</v>
      </c>
      <c r="I29" s="3">
        <f t="shared" si="3"/>
        <v>0</v>
      </c>
      <c r="J29" s="4">
        <f t="shared" si="4"/>
        <v>0</v>
      </c>
    </row>
    <row r="30" spans="1:10" s="1" customFormat="1" ht="51">
      <c r="A30" s="13">
        <v>26</v>
      </c>
      <c r="B30" s="39" t="s">
        <v>80</v>
      </c>
      <c r="C30" s="39" t="s">
        <v>81</v>
      </c>
      <c r="D30" s="14">
        <f>+'SP2'!D30+'SP 8'!D30+'SP 9'!D30+'ZSP 3'!D30+'ZSP 18'!D30+'SP 28'!D30+'SP 29'!D30+'ZSP 21'!D30+'SP 42'!D30+'SP 64'!D30+'SP 71'!D30+'ZS 21'!D30+'SP 85'!D30+'SP 96'!D30+'SP 99'!D30+'ZSP 1'!D30+'SP 118'!D30+'SP Ratowice'!D30+'SP Chrząstawa '!D30</f>
        <v>17</v>
      </c>
      <c r="E30" s="5"/>
      <c r="F30" s="3">
        <f t="shared" si="1"/>
        <v>0</v>
      </c>
      <c r="G30" s="21"/>
      <c r="H30" s="16">
        <f t="shared" si="2"/>
        <v>0</v>
      </c>
      <c r="I30" s="3">
        <f t="shared" si="3"/>
        <v>0</v>
      </c>
      <c r="J30" s="4">
        <f t="shared" si="4"/>
        <v>0</v>
      </c>
    </row>
    <row r="31" spans="1:10" s="1" customFormat="1" ht="25.5">
      <c r="A31" s="13">
        <v>27</v>
      </c>
      <c r="B31" s="39" t="s">
        <v>82</v>
      </c>
      <c r="C31" s="39" t="s">
        <v>83</v>
      </c>
      <c r="D31" s="14">
        <f>+'SP2'!D31+'SP 8'!D31+'SP 9'!D31+'ZSP 3'!D31+'ZSP 18'!D31+'SP 28'!D31+'SP 29'!D31+'ZSP 21'!D31+'SP 42'!D31+'SP 64'!D31+'SP 71'!D31+'ZS 21'!D31+'SP 85'!D31+'SP 96'!D31+'SP 99'!D31+'ZSP 1'!D31+'SP 118'!D31+'SP Ratowice'!D31+'SP Chrząstawa '!D31</f>
        <v>19</v>
      </c>
      <c r="E31" s="5"/>
      <c r="F31" s="3">
        <f t="shared" si="1"/>
        <v>0</v>
      </c>
      <c r="G31" s="21"/>
      <c r="H31" s="16">
        <f t="shared" si="2"/>
        <v>0</v>
      </c>
      <c r="I31" s="3">
        <f t="shared" si="3"/>
        <v>0</v>
      </c>
      <c r="J31" s="4">
        <f t="shared" si="4"/>
        <v>0</v>
      </c>
    </row>
    <row r="32" spans="1:10" s="1" customFormat="1" ht="59.25" customHeight="1">
      <c r="A32" s="13">
        <v>28</v>
      </c>
      <c r="B32" s="39" t="s">
        <v>84</v>
      </c>
      <c r="C32" s="39" t="s">
        <v>85</v>
      </c>
      <c r="D32" s="14">
        <f>+'SP2'!D32+'SP 8'!D32+'SP 9'!D32+'ZSP 3'!D32+'ZSP 18'!D32+'SP 28'!D32+'SP 29'!D32+'ZSP 21'!D32+'SP 42'!D32+'SP 64'!D32+'SP 71'!D32+'ZS 21'!D32+'SP 85'!D32+'SP 96'!D32+'SP 99'!D32+'ZSP 1'!D32+'SP 118'!D32+'SP Ratowice'!D32+'SP Chrząstawa '!D32</f>
        <v>21</v>
      </c>
      <c r="E32" s="5"/>
      <c r="F32" s="3">
        <f t="shared" si="1"/>
        <v>0</v>
      </c>
      <c r="G32" s="21"/>
      <c r="H32" s="16">
        <f t="shared" si="2"/>
        <v>0</v>
      </c>
      <c r="I32" s="3">
        <f t="shared" si="3"/>
        <v>0</v>
      </c>
      <c r="J32" s="4">
        <f t="shared" si="4"/>
        <v>0</v>
      </c>
    </row>
    <row r="33" spans="1:10" s="1" customFormat="1" ht="63.75">
      <c r="A33" s="13">
        <v>29</v>
      </c>
      <c r="B33" s="39" t="s">
        <v>86</v>
      </c>
      <c r="C33" s="39" t="s">
        <v>87</v>
      </c>
      <c r="D33" s="14">
        <f>+'SP2'!D33+'SP 8'!D33+'SP 9'!D33+'ZSP 3'!D33+'ZSP 18'!D33+'SP 28'!D33+'SP 29'!D33+'ZSP 21'!D33+'SP 42'!D33+'SP 64'!D33+'SP 71'!D33+'ZS 21'!D33+'SP 85'!D33+'SP 96'!D33+'SP 99'!D33+'ZSP 1'!D33+'SP 118'!D33+'SP Ratowice'!D33+'SP Chrząstawa '!D33</f>
        <v>16</v>
      </c>
      <c r="E33" s="5"/>
      <c r="F33" s="3">
        <f t="shared" si="1"/>
        <v>0</v>
      </c>
      <c r="G33" s="21"/>
      <c r="H33" s="16">
        <f t="shared" si="2"/>
        <v>0</v>
      </c>
      <c r="I33" s="3">
        <f t="shared" si="3"/>
        <v>0</v>
      </c>
      <c r="J33" s="4">
        <f t="shared" si="4"/>
        <v>0</v>
      </c>
    </row>
    <row r="34" spans="1:10" s="1" customFormat="1" ht="63.75">
      <c r="A34" s="13">
        <v>30</v>
      </c>
      <c r="B34" s="40" t="s">
        <v>88</v>
      </c>
      <c r="C34" s="39" t="s">
        <v>89</v>
      </c>
      <c r="D34" s="14">
        <f>+'SP2'!D34+'SP 8'!D34+'SP 9'!D34+'ZSP 3'!D34+'ZSP 18'!D34+'SP 28'!D34+'SP 29'!D34+'ZSP 21'!D34+'SP 42'!D34+'SP 64'!D34+'SP 71'!D34+'ZS 21'!D34+'SP 85'!D34+'SP 96'!D34+'SP 99'!D34+'ZSP 1'!D34+'SP 118'!D34+'SP Ratowice'!D34+'SP Chrząstawa '!D34</f>
        <v>14</v>
      </c>
      <c r="E34" s="5"/>
      <c r="F34" s="3">
        <f t="shared" si="1"/>
        <v>0</v>
      </c>
      <c r="G34" s="21"/>
      <c r="H34" s="16">
        <f t="shared" si="2"/>
        <v>0</v>
      </c>
      <c r="I34" s="3">
        <f t="shared" si="3"/>
        <v>0</v>
      </c>
      <c r="J34" s="4">
        <f t="shared" si="4"/>
        <v>0</v>
      </c>
    </row>
    <row r="35" spans="1:10" s="1" customFormat="1" ht="203.25" customHeight="1" thickBot="1">
      <c r="A35" s="28">
        <v>31</v>
      </c>
      <c r="B35" s="41" t="s">
        <v>90</v>
      </c>
      <c r="C35" s="42" t="s">
        <v>92</v>
      </c>
      <c r="D35" s="30">
        <f>+'SP2'!D35+'SP 8'!D35+'SP 9'!D35+'ZSP 3'!D35+'ZSP 18'!D35+'SP 28'!D35+'SP 29'!D35+'ZSP 21'!D35+'SP 42'!D35+'SP 64'!D35+'SP 71'!D35+'ZS 21'!D35+'SP 85'!D35+'SP 96'!D35+'SP 99'!D35+'ZSP 1'!D35+'SP 118'!D35+'SP Ratowice'!D35+'SP Chrząstawa '!D35</f>
        <v>17</v>
      </c>
      <c r="E35" s="31"/>
      <c r="F35" s="32">
        <f t="shared" si="1"/>
        <v>0</v>
      </c>
      <c r="G35" s="33"/>
      <c r="H35" s="34">
        <f t="shared" si="2"/>
        <v>0</v>
      </c>
      <c r="I35" s="32">
        <f t="shared" si="3"/>
        <v>0</v>
      </c>
      <c r="J35" s="35">
        <f t="shared" si="4"/>
        <v>0</v>
      </c>
    </row>
    <row r="36" spans="1:10" ht="15" thickBot="1">
      <c r="F36" s="36">
        <f>SUM(F5:F35)</f>
        <v>0</v>
      </c>
      <c r="H36" s="36">
        <f>SUM(H5:H35)</f>
        <v>0</v>
      </c>
      <c r="J36" s="36">
        <f>SUM(J5:J35)</f>
        <v>0</v>
      </c>
    </row>
  </sheetData>
  <mergeCells count="3">
    <mergeCell ref="C1:J1"/>
    <mergeCell ref="C2:J2"/>
    <mergeCell ref="D3:F3"/>
  </mergeCells>
  <pageMargins left="0.7" right="0.7" top="0.75" bottom="0.75" header="0.3" footer="0.3"/>
  <pageSetup scale="37" orientation="portrait" r:id="rId1"/>
  <headerFooter>
    <oddHeader>&amp;L13/PN/J/2019</oddHeader>
    <oddFooter>&amp;L&amp;P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26</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61">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61">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61">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61">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61">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61">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61">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61">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61">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61">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61">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61">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61">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61">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61">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61">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61">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61">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61">
        <v>0</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61">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61">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61">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61">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61">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61">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61">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61">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61">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61">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61">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62">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29</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63">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63">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63">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63">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63">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63">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63">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63">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63">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63">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63">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63">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63">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63">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63">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63">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63">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63">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63">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63">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63">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63">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63">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63">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63">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63">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63">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63">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63">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63">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64">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24</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65">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65">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65">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65">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65">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65">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65">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65">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65">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65">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65">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65">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65">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65">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65">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65">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65">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65">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65">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65">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65">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65">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65">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65">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65">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65">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65">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65">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65">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65">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66">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15</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67">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67">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67">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67">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67">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67">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67">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67">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67">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67">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67">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67">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67">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67">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67">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67">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67">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67">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67">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67">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67">
        <v>5</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67">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67">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67">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67">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67">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67">
        <v>5</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67">
        <v>5</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67">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67">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68">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16</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69">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69">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69">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69">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69">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69">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69">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69">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69">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69">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69">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69">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69">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69">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69">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69">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69">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69">
        <v>0</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69">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69">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69">
        <v>0</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69">
        <v>0</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69">
        <v>0</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69">
        <v>0</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69">
        <v>0</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69">
        <v>0</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69">
        <v>0</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69">
        <v>0</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69">
        <v>0</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69">
        <v>0</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70">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selection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30</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71">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71">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71">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71">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71">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71">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71">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71">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71">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71">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71">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71">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71">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71">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71">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71">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71">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71">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71">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71">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71">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71">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71">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71">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71">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71">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71">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71">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71">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71">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72">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17</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73">
        <v>0</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73">
        <v>0</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73">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73">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73">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73">
        <v>0</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73">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73">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73">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73">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73">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73">
        <v>0</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73">
        <v>0</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73">
        <v>0</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73">
        <v>0</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73">
        <v>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73">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73">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73">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73">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73">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73">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73">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73">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73">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73">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73">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73">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73">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73">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74">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18</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76">
        <v>0</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76">
        <v>0</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76">
        <v>0</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75">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75">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75">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76">
        <v>0</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76">
        <v>0</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76">
        <v>0</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76">
        <v>0</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76">
        <v>0</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75">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75">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75">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76">
        <v>0</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75">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76">
        <v>0</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76">
        <v>0</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76">
        <v>0</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75">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75">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75">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75">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76">
        <v>0</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75">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75">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75">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75">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76">
        <v>0</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75">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76">
        <v>0</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1.7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19</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77">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77">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77">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77">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77">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77">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77">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77">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77">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77">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77">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77">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77">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77">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77">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77">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77">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77">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77">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77">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77">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77">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77">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77">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77">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77">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77">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77">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77">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77">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78">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26"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1.7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25</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79">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79">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79">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79">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79">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79">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79">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79">
        <v>0</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79">
        <v>0</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79">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79">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79">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79">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79">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79">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79">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79">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79">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79">
        <v>5</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79">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79">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79">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79">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79">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79">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79">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79">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79">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79">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79">
        <v>0</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80">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70" zoomScaleNormal="70" workbookViewId="0">
      <pane ySplit="4" topLeftCell="A32"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9.875" style="12" bestFit="1" customWidth="1"/>
    <col min="9" max="9" width="12.25" style="11" customWidth="1"/>
    <col min="10" max="10" width="12.125" style="11" bestFit="1" customWidth="1"/>
    <col min="11" max="16384" width="9" style="11"/>
  </cols>
  <sheetData>
    <row r="1" spans="1:10" s="8" customFormat="1" ht="15">
      <c r="A1" s="6"/>
      <c r="B1" s="7"/>
      <c r="C1" s="83" t="s">
        <v>9</v>
      </c>
      <c r="D1" s="83"/>
      <c r="E1" s="83"/>
      <c r="F1" s="83"/>
      <c r="G1" s="83"/>
      <c r="H1" s="83"/>
      <c r="I1" s="83"/>
      <c r="J1" s="83"/>
    </row>
    <row r="2" spans="1:10" s="8" customFormat="1" ht="15">
      <c r="A2" s="9"/>
      <c r="B2" s="10"/>
      <c r="C2" s="86" t="s">
        <v>10</v>
      </c>
      <c r="D2" s="86"/>
      <c r="E2" s="86"/>
      <c r="F2" s="86"/>
      <c r="G2" s="86"/>
      <c r="H2" s="86"/>
      <c r="I2" s="86"/>
      <c r="J2" s="86"/>
    </row>
    <row r="3" spans="1:10" s="8" customFormat="1" ht="15.75" thickBot="1">
      <c r="A3" s="9"/>
      <c r="B3" s="10"/>
      <c r="C3" s="19"/>
      <c r="D3" s="85"/>
      <c r="E3" s="85"/>
      <c r="F3" s="85"/>
      <c r="G3" s="20"/>
      <c r="H3" s="20"/>
      <c r="I3" s="20"/>
      <c r="J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44">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44">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44">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4">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4">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44">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44">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44">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44">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44">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44">
        <v>1</v>
      </c>
      <c r="E15" s="15">
        <f>zbiorówka!E15</f>
        <v>0</v>
      </c>
      <c r="F15" s="15">
        <f t="shared" si="0"/>
        <v>0</v>
      </c>
      <c r="G15" s="37">
        <f>zbiorówka!G15</f>
        <v>0</v>
      </c>
      <c r="H15" s="16">
        <f t="shared" si="1"/>
        <v>0</v>
      </c>
      <c r="I15" s="3">
        <f t="shared" si="2"/>
        <v>0</v>
      </c>
      <c r="J15" s="4">
        <f t="shared" si="3"/>
        <v>0</v>
      </c>
    </row>
    <row r="16" spans="1:10" s="1" customFormat="1" ht="57.75" customHeight="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44">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44">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44">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44">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44">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44">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44">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44">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44">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44">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44">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44">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4">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44">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44">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44">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44">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4">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4">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45">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J1"/>
    <mergeCell ref="C2:J2"/>
    <mergeCell ref="D3:F3"/>
  </mergeCells>
  <pageMargins left="0.7" right="0.7" top="0.75" bottom="0.75" header="0.3" footer="0.3"/>
  <pageSetup scale="51" orientation="landscape" r:id="rId1"/>
  <headerFooter>
    <oddHeader>&amp;L13/PN/J/2019</oddHeader>
    <oddFooter>&amp;L&amp;P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20"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1.7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20</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81">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81">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81">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81">
        <v>5</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81">
        <v>0</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81">
        <v>0</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81">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81">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81">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81">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81">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81">
        <v>0</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81">
        <v>0</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81">
        <v>0</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81">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81">
        <v>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81">
        <v>0</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81">
        <v>0</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81">
        <v>0</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81">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81">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81">
        <v>0</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81">
        <v>0</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81">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81">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81">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81">
        <v>0</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81">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81">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81">
        <v>0</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82">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26"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11</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46">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46">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46">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6">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6">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46">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46">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46">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46">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46">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46">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46">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46">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46">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46">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46">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46">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46">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46">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46">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46">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46">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46">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6">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46">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46">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46">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46">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6">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6">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47">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5" orientation="portrait" r:id="rId1"/>
  <headerFooter>
    <oddHeader>&amp;L13/PN/J/2019</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6" t="s">
        <v>9</v>
      </c>
      <c r="D1" s="86"/>
      <c r="E1" s="86"/>
      <c r="F1" s="86"/>
      <c r="G1" s="86"/>
      <c r="H1" s="86"/>
      <c r="I1" s="86"/>
      <c r="J1" s="86"/>
    </row>
    <row r="2" spans="1:10" s="8" customFormat="1" ht="15">
      <c r="A2" s="9"/>
      <c r="B2" s="10"/>
      <c r="C2" s="86" t="s">
        <v>22</v>
      </c>
      <c r="D2" s="86"/>
      <c r="E2" s="86"/>
      <c r="F2" s="86"/>
      <c r="G2" s="86"/>
      <c r="H2" s="86"/>
      <c r="I2" s="86"/>
      <c r="J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48">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48">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48">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8">
        <v>0</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8">
        <v>0</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48">
        <v>0</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48">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48">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48">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48">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48">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48">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48">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48">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48">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48">
        <v>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48">
        <v>0</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48">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48">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48">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48">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48">
        <v>0</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48">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8">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48">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48">
        <v>0</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48">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48">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8">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8">
        <v>0</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49">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D3:F3"/>
    <mergeCell ref="C1:J1"/>
    <mergeCell ref="C2:J2"/>
  </mergeCells>
  <pageMargins left="0.7" right="0.7" top="0.75" bottom="0.75" header="0.3" footer="0.3"/>
  <pageSetup scale="40" orientation="portrait" r:id="rId1"/>
  <headerFooter>
    <oddHeader>&amp;L13/PN/J/2019</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12</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50">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50">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50">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0">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0">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50">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50">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50">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50">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50">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50">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50">
        <v>5</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50">
        <v>5</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50">
        <v>5</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50">
        <v>5</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50">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50">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50">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50">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50">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50">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50">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50">
        <v>2</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0">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50">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50">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50">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50">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0">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0">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51">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9.875" style="12" bestFit="1" customWidth="1"/>
    <col min="9" max="9" width="12.25" style="11" customWidth="1"/>
    <col min="10" max="10" width="12.125" style="11" bestFit="1" customWidth="1"/>
    <col min="11" max="16384" width="9" style="11"/>
  </cols>
  <sheetData>
    <row r="1" spans="1:10" s="8" customFormat="1" ht="15">
      <c r="A1" s="6"/>
      <c r="B1" s="7"/>
      <c r="C1" s="83" t="s">
        <v>9</v>
      </c>
      <c r="D1" s="83"/>
      <c r="E1" s="83"/>
      <c r="F1" s="83"/>
      <c r="G1" s="83"/>
      <c r="H1" s="83"/>
      <c r="I1" s="83"/>
      <c r="J1" s="83"/>
    </row>
    <row r="2" spans="1:10" s="8" customFormat="1" ht="15">
      <c r="A2" s="9"/>
      <c r="B2" s="10"/>
      <c r="C2" s="86" t="s">
        <v>28</v>
      </c>
      <c r="D2" s="86"/>
      <c r="E2" s="86"/>
      <c r="F2" s="86"/>
      <c r="G2" s="86"/>
      <c r="H2" s="86"/>
      <c r="I2" s="86"/>
      <c r="J2" s="86"/>
    </row>
    <row r="3" spans="1:10" s="8" customFormat="1" ht="15.75" thickBot="1">
      <c r="A3" s="9"/>
      <c r="B3" s="10"/>
      <c r="C3" s="19"/>
      <c r="D3" s="85"/>
      <c r="E3" s="85"/>
      <c r="F3" s="85"/>
      <c r="G3" s="20"/>
      <c r="H3" s="20"/>
      <c r="I3" s="20"/>
      <c r="J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52">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52">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52">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2">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2">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52">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52">
        <v>0</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52">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52">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52">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52">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52">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52">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52">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52">
        <v>0</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52">
        <v>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52">
        <v>0</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52">
        <v>0</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52">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52">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52">
        <v>0</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52">
        <v>0</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52">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2">
        <v>0</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52">
        <v>0</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52">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52">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52">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2">
        <v>0</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2">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53">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J1"/>
    <mergeCell ref="C2:J2"/>
    <mergeCell ref="D3:F3"/>
  </mergeCells>
  <pageMargins left="0.7" right="0.7" top="0.75" bottom="0.75" header="0.3" footer="0.3"/>
  <pageSetup scale="51" orientation="landscape" r:id="rId1"/>
  <headerFooter>
    <oddHeader>&amp;L13/PN/J/2019</oddHeader>
    <oddFooter>&amp;L&amp;P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13</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54">
        <v>0</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54">
        <v>0</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54">
        <v>0</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4">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5">
        <v>0</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54">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54">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55">
        <v>0</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55">
        <v>0</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54">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54">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54">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54">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54">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54">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55">
        <v>25</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54">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54">
        <v>0</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54">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55">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54">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54">
        <v>0</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54">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5">
        <v>0</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55">
        <v>0</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54">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55">
        <v>0</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55">
        <v>0</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4">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5">
        <v>0</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56">
        <v>0</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5"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23</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57">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57">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57">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7">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7">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57">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57">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57">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57">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57">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57">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57">
        <v>1</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57">
        <v>1</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57">
        <v>1</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57">
        <v>1</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57">
        <v>30</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57">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57">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57">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57">
        <v>1</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57">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57">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57">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7">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57">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57">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57">
        <v>1</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57">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7">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7">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58">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70" zoomScaleNormal="70" workbookViewId="0">
      <pane ySplit="4" topLeftCell="A26" activePane="bottomLeft" state="frozen"/>
      <selection activeCell="C51" sqref="C51"/>
      <selection pane="bottomLeft" activeCell="C51" sqref="C51"/>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83" t="s">
        <v>9</v>
      </c>
      <c r="D1" s="83"/>
      <c r="E1" s="83"/>
      <c r="F1" s="83"/>
      <c r="G1" s="83"/>
      <c r="H1" s="83"/>
      <c r="I1" s="83"/>
    </row>
    <row r="2" spans="1:10" s="8" customFormat="1" ht="15">
      <c r="A2" s="9"/>
      <c r="B2" s="10"/>
      <c r="C2" s="86" t="s">
        <v>14</v>
      </c>
      <c r="D2" s="86"/>
      <c r="E2" s="86"/>
      <c r="F2" s="86"/>
      <c r="G2" s="86"/>
      <c r="H2" s="86"/>
      <c r="I2" s="86"/>
    </row>
    <row r="3" spans="1:10" s="8" customFormat="1" ht="15.75" thickBot="1">
      <c r="A3" s="9"/>
      <c r="B3" s="10"/>
      <c r="C3" s="19"/>
      <c r="D3" s="85"/>
      <c r="E3" s="85"/>
      <c r="F3" s="85"/>
      <c r="G3" s="20"/>
      <c r="H3" s="20"/>
      <c r="I3" s="20"/>
    </row>
    <row r="4" spans="1:10" customFormat="1" ht="38.25">
      <c r="A4" s="22"/>
      <c r="B4" s="23"/>
      <c r="C4" s="24"/>
      <c r="D4" s="24" t="s">
        <v>3</v>
      </c>
      <c r="E4" s="25" t="s">
        <v>4</v>
      </c>
      <c r="F4" s="25" t="s">
        <v>5</v>
      </c>
      <c r="G4" s="26" t="s">
        <v>6</v>
      </c>
      <c r="H4" s="26" t="s">
        <v>21</v>
      </c>
      <c r="I4" s="25" t="s">
        <v>7</v>
      </c>
      <c r="J4" s="27" t="s">
        <v>8</v>
      </c>
    </row>
    <row r="5" spans="1:10" s="1" customFormat="1" ht="25.5">
      <c r="A5" s="13">
        <v>1</v>
      </c>
      <c r="B5" s="17" t="str">
        <f>zbiorówka!B5</f>
        <v xml:space="preserve">Model komórki roślinnej </v>
      </c>
      <c r="C5" s="17" t="str">
        <f>zbiorówka!C5</f>
        <v>Model komórki roślinnej wykonany z wysokiej jakości tworzywa sztucznego, umieszczony na podstawie.</v>
      </c>
      <c r="D5" s="59">
        <v>1</v>
      </c>
      <c r="E5" s="15">
        <f>zbiorówka!E5</f>
        <v>0</v>
      </c>
      <c r="F5" s="15">
        <f>E5*D5</f>
        <v>0</v>
      </c>
      <c r="G5" s="37">
        <f>zbiorówka!G5</f>
        <v>0</v>
      </c>
      <c r="H5" s="16">
        <f>J5-F5</f>
        <v>0</v>
      </c>
      <c r="I5" s="3">
        <f>E5*G5%+E5</f>
        <v>0</v>
      </c>
      <c r="J5" s="4">
        <f>I5*D5</f>
        <v>0</v>
      </c>
    </row>
    <row r="6" spans="1:10" s="1" customFormat="1" ht="25.5">
      <c r="A6" s="13">
        <v>2</v>
      </c>
      <c r="B6" s="17" t="str">
        <f>zbiorówka!B6</f>
        <v xml:space="preserve">Model komórki zwierzęcej </v>
      </c>
      <c r="C6" s="17" t="str">
        <f>zbiorówka!C6</f>
        <v>Model komórki zwierzęcej wykonany z wysokiej jakości tworzywa sztucznego, umieszczony na podstawie.</v>
      </c>
      <c r="D6" s="59">
        <v>1</v>
      </c>
      <c r="E6" s="15">
        <f>zbiorówka!E6</f>
        <v>0</v>
      </c>
      <c r="F6" s="15">
        <f t="shared" ref="F6:F35" si="0">E6*D6</f>
        <v>0</v>
      </c>
      <c r="G6" s="37">
        <f>zbiorówka!G6</f>
        <v>0</v>
      </c>
      <c r="H6" s="16">
        <f t="shared" ref="H6:H35" si="1">J6-F6</f>
        <v>0</v>
      </c>
      <c r="I6" s="3">
        <f t="shared" ref="I6:I35" si="2">E6*G6%+E6</f>
        <v>0</v>
      </c>
      <c r="J6" s="4">
        <f t="shared" ref="J6:J35" si="3">I6*D6</f>
        <v>0</v>
      </c>
    </row>
    <row r="7" spans="1:10" s="1" customFormat="1" ht="25.5">
      <c r="A7" s="13">
        <v>3</v>
      </c>
      <c r="B7" s="17" t="str">
        <f>zbiorówka!B7</f>
        <v>Pantofelek - model</v>
      </c>
      <c r="C7" s="17" t="str">
        <f>zbiorówka!C7</f>
        <v xml:space="preserve">Model pantofelka, wykonany z wysokiej, jakości tworzywa sztucznego, umieszczony na podstawie. </v>
      </c>
      <c r="D7" s="59">
        <v>1</v>
      </c>
      <c r="E7" s="15">
        <f>zbiorówka!E7</f>
        <v>0</v>
      </c>
      <c r="F7" s="15">
        <f t="shared" si="0"/>
        <v>0</v>
      </c>
      <c r="G7" s="37">
        <f>zbiorówka!G7</f>
        <v>0</v>
      </c>
      <c r="H7" s="16">
        <f t="shared" si="1"/>
        <v>0</v>
      </c>
      <c r="I7" s="3">
        <f t="shared" si="2"/>
        <v>0</v>
      </c>
      <c r="J7" s="4">
        <f t="shared" si="3"/>
        <v>0</v>
      </c>
    </row>
    <row r="8" spans="1:10" s="1" customFormat="1" ht="153">
      <c r="A8" s="13">
        <v>4</v>
      </c>
      <c r="B8" s="17" t="str">
        <f>zbiorówka!B8</f>
        <v>Mikroskop cyfrowy z kamerą</v>
      </c>
      <c r="C8" s="17"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9">
        <v>1</v>
      </c>
      <c r="E8" s="15">
        <f>zbiorówka!E8</f>
        <v>0</v>
      </c>
      <c r="F8" s="15">
        <f t="shared" si="0"/>
        <v>0</v>
      </c>
      <c r="G8" s="37">
        <f>zbiorówka!G8</f>
        <v>0</v>
      </c>
      <c r="H8" s="16">
        <f t="shared" si="1"/>
        <v>0</v>
      </c>
      <c r="I8" s="3">
        <f t="shared" si="2"/>
        <v>0</v>
      </c>
      <c r="J8" s="4">
        <f t="shared" si="3"/>
        <v>0</v>
      </c>
    </row>
    <row r="9" spans="1:10" s="1" customFormat="1" ht="153">
      <c r="A9" s="13">
        <v>5</v>
      </c>
      <c r="B9" s="17" t="str">
        <f>zbiorówka!B9</f>
        <v>Mikroskop uczniowski</v>
      </c>
      <c r="C9" s="17"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9">
        <v>15</v>
      </c>
      <c r="E9" s="15">
        <f>zbiorówka!E9</f>
        <v>0</v>
      </c>
      <c r="F9" s="15">
        <f t="shared" si="0"/>
        <v>0</v>
      </c>
      <c r="G9" s="37">
        <f>zbiorówka!G9</f>
        <v>0</v>
      </c>
      <c r="H9" s="16">
        <f t="shared" si="1"/>
        <v>0</v>
      </c>
      <c r="I9" s="3">
        <f t="shared" si="2"/>
        <v>0</v>
      </c>
      <c r="J9" s="4">
        <f t="shared" si="3"/>
        <v>0</v>
      </c>
    </row>
    <row r="10" spans="1:10" s="1" customFormat="1" ht="38.25">
      <c r="A10" s="13">
        <v>6</v>
      </c>
      <c r="B10" s="17" t="str">
        <f>zbiorówka!B10</f>
        <v>Narzędzia preparacyjne</v>
      </c>
      <c r="C10" s="17" t="str">
        <f>zbiorówka!C10</f>
        <v xml:space="preserve">Zestaw narzędzi preparacyjnych, w którego skład wchodzą m. in. wchodzą: nożyczki (dwa rodzaje), pęseta prosta i zakrzywiona, skalpel z rękojeścią (dwa rodzaje), igła preparacyjna prosta i zakrzywiona, lupa śr. min. 50 mm, kolec. </v>
      </c>
      <c r="D10" s="59">
        <v>15</v>
      </c>
      <c r="E10" s="15">
        <f>zbiorówka!E10</f>
        <v>0</v>
      </c>
      <c r="F10" s="15">
        <f t="shared" si="0"/>
        <v>0</v>
      </c>
      <c r="G10" s="37">
        <f>zbiorówka!G10</f>
        <v>0</v>
      </c>
      <c r="H10" s="16">
        <f t="shared" si="1"/>
        <v>0</v>
      </c>
      <c r="I10" s="3">
        <f t="shared" si="2"/>
        <v>0</v>
      </c>
      <c r="J10" s="4">
        <f t="shared" si="3"/>
        <v>0</v>
      </c>
    </row>
    <row r="11" spans="1:10" s="1" customFormat="1" ht="51">
      <c r="A11" s="13">
        <v>7</v>
      </c>
      <c r="B11" s="17" t="str">
        <f>zbiorówka!B11</f>
        <v>Wirusy - modele typowych wirusów</v>
      </c>
      <c r="C11" s="17" t="str">
        <f>zbiorówka!C11</f>
        <v xml:space="preserve">Zestaw czterech typowych wirusów. Powiększenie ok. 1 mln razy. Zrobione z wysokiej jakości PCV, każdy na podstawce </v>
      </c>
      <c r="D11" s="59">
        <v>1</v>
      </c>
      <c r="E11" s="15">
        <f>zbiorówka!E11</f>
        <v>0</v>
      </c>
      <c r="F11" s="15">
        <f t="shared" si="0"/>
        <v>0</v>
      </c>
      <c r="G11" s="37">
        <f>zbiorówka!G11</f>
        <v>0</v>
      </c>
      <c r="H11" s="16">
        <f t="shared" si="1"/>
        <v>0</v>
      </c>
      <c r="I11" s="3">
        <f t="shared" si="2"/>
        <v>0</v>
      </c>
      <c r="J11" s="4">
        <f t="shared" si="3"/>
        <v>0</v>
      </c>
    </row>
    <row r="12" spans="1:10" s="1" customFormat="1" ht="38.25">
      <c r="A12" s="13">
        <v>8</v>
      </c>
      <c r="B12" s="17" t="str">
        <f>zbiorówka!B12</f>
        <v xml:space="preserve">Model łodygi rośliny dwuliściennej </v>
      </c>
      <c r="C12" s="17" t="str">
        <f>zbiorówka!C12</f>
        <v xml:space="preserve">Model ukazujący przekrój poprzeczny oraz podłużny łodygi rośliny dwuliściennej. </v>
      </c>
      <c r="D12" s="59">
        <v>1</v>
      </c>
      <c r="E12" s="15">
        <f>zbiorówka!E12</f>
        <v>0</v>
      </c>
      <c r="F12" s="15">
        <f t="shared" si="0"/>
        <v>0</v>
      </c>
      <c r="G12" s="37">
        <f>zbiorówka!G12</f>
        <v>0</v>
      </c>
      <c r="H12" s="16">
        <f t="shared" si="1"/>
        <v>0</v>
      </c>
      <c r="I12" s="3">
        <f t="shared" si="2"/>
        <v>0</v>
      </c>
      <c r="J12" s="4">
        <f t="shared" si="3"/>
        <v>0</v>
      </c>
    </row>
    <row r="13" spans="1:10" s="1" customFormat="1" ht="38.25">
      <c r="A13" s="13">
        <v>9</v>
      </c>
      <c r="B13" s="17" t="str">
        <f>zbiorówka!B13</f>
        <v xml:space="preserve">Model łodygi rośliny jednoliściennej </v>
      </c>
      <c r="C13" s="17" t="str">
        <f>zbiorówka!C13</f>
        <v>Model ukazujący przekrój poprzeczny oraz podłużny łodygi rośliny jednoliściennej.</v>
      </c>
      <c r="D13" s="59">
        <v>1</v>
      </c>
      <c r="E13" s="15">
        <f>zbiorówka!E13</f>
        <v>0</v>
      </c>
      <c r="F13" s="15">
        <f t="shared" si="0"/>
        <v>0</v>
      </c>
      <c r="G13" s="37">
        <f>zbiorówka!G13</f>
        <v>0</v>
      </c>
      <c r="H13" s="16">
        <f t="shared" si="1"/>
        <v>0</v>
      </c>
      <c r="I13" s="3">
        <f t="shared" si="2"/>
        <v>0</v>
      </c>
      <c r="J13" s="4">
        <f t="shared" si="3"/>
        <v>0</v>
      </c>
    </row>
    <row r="14" spans="1:10" s="1" customFormat="1">
      <c r="A14" s="13">
        <v>10</v>
      </c>
      <c r="B14" s="17" t="str">
        <f>zbiorówka!B14</f>
        <v>Model korzenia</v>
      </c>
      <c r="C14" s="17" t="str">
        <f>zbiorówka!C14</f>
        <v>Model końcówki korzenia wraz z fragmentem przekroju podłużnego na podstawie.</v>
      </c>
      <c r="D14" s="59">
        <v>1</v>
      </c>
      <c r="E14" s="15">
        <f>zbiorówka!E14</f>
        <v>0</v>
      </c>
      <c r="F14" s="15">
        <f t="shared" si="0"/>
        <v>0</v>
      </c>
      <c r="G14" s="37">
        <f>zbiorówka!G14</f>
        <v>0</v>
      </c>
      <c r="H14" s="16">
        <f t="shared" si="1"/>
        <v>0</v>
      </c>
      <c r="I14" s="3">
        <f t="shared" si="2"/>
        <v>0</v>
      </c>
      <c r="J14" s="4">
        <f t="shared" si="3"/>
        <v>0</v>
      </c>
    </row>
    <row r="15" spans="1:10" s="1" customFormat="1">
      <c r="A15" s="13">
        <v>11</v>
      </c>
      <c r="B15" s="17" t="str">
        <f>zbiorówka!B15</f>
        <v xml:space="preserve">Model liścia </v>
      </c>
      <c r="C15" s="17" t="str">
        <f>zbiorówka!C15</f>
        <v>Model przedstawiający strukturę liścia, ukazujący przekrój poprzeczny i podłużny.</v>
      </c>
      <c r="D15" s="59">
        <v>1</v>
      </c>
      <c r="E15" s="15">
        <f>zbiorówka!E15</f>
        <v>0</v>
      </c>
      <c r="F15" s="15">
        <f t="shared" si="0"/>
        <v>0</v>
      </c>
      <c r="G15" s="37">
        <f>zbiorówka!G15</f>
        <v>0</v>
      </c>
      <c r="H15" s="16">
        <f t="shared" si="1"/>
        <v>0</v>
      </c>
      <c r="I15" s="3">
        <f t="shared" si="2"/>
        <v>0</v>
      </c>
      <c r="J15" s="4">
        <f t="shared" si="3"/>
        <v>0</v>
      </c>
    </row>
    <row r="16" spans="1:10" s="1" customFormat="1" ht="51">
      <c r="A16" s="13">
        <v>12</v>
      </c>
      <c r="B16" s="17" t="str">
        <f>zbiorówka!B16</f>
        <v>Preparaty roślinne</v>
      </c>
      <c r="C16" s="17"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klas IV - VIII szkoły podstawowej oraz umożliwiać wykorzystanie go podczas zajęć rozwijających zainteresowania.</v>
      </c>
      <c r="D16" s="59">
        <v>5</v>
      </c>
      <c r="E16" s="15">
        <f>zbiorówka!E16</f>
        <v>0</v>
      </c>
      <c r="F16" s="15">
        <f t="shared" si="0"/>
        <v>0</v>
      </c>
      <c r="G16" s="37">
        <f>zbiorówka!G16</f>
        <v>0</v>
      </c>
      <c r="H16" s="16">
        <f t="shared" si="1"/>
        <v>0</v>
      </c>
      <c r="I16" s="3">
        <f t="shared" si="2"/>
        <v>0</v>
      </c>
      <c r="J16" s="4">
        <f t="shared" si="3"/>
        <v>0</v>
      </c>
    </row>
    <row r="17" spans="1:10" s="1" customFormat="1" ht="51">
      <c r="A17" s="13">
        <v>13</v>
      </c>
      <c r="B17" s="17" t="str">
        <f>zbiorówka!B17</f>
        <v>Preparaty zoologiczne</v>
      </c>
      <c r="C17" s="17"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klas IV - VIII szkoły podstawowej.</v>
      </c>
      <c r="D17" s="59">
        <v>5</v>
      </c>
      <c r="E17" s="15">
        <f>zbiorówka!E17</f>
        <v>0</v>
      </c>
      <c r="F17" s="15">
        <f t="shared" si="0"/>
        <v>0</v>
      </c>
      <c r="G17" s="37">
        <f>zbiorówka!G17</f>
        <v>0</v>
      </c>
      <c r="H17" s="16">
        <f t="shared" si="1"/>
        <v>0</v>
      </c>
      <c r="I17" s="3">
        <f t="shared" si="2"/>
        <v>0</v>
      </c>
      <c r="J17" s="4">
        <f t="shared" si="3"/>
        <v>0</v>
      </c>
    </row>
    <row r="18" spans="1:10" s="1" customFormat="1" ht="38.25">
      <c r="A18" s="13">
        <v>14</v>
      </c>
      <c r="B18" s="17" t="str">
        <f>zbiorówka!B18</f>
        <v>Preparaty tkankowe</v>
      </c>
      <c r="C18" s="17"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klas IV - VIII szkoły podstawowej.</v>
      </c>
      <c r="D18" s="59">
        <v>5</v>
      </c>
      <c r="E18" s="15">
        <f>zbiorówka!E18</f>
        <v>0</v>
      </c>
      <c r="F18" s="15">
        <f t="shared" si="0"/>
        <v>0</v>
      </c>
      <c r="G18" s="37">
        <f>zbiorówka!G18</f>
        <v>0</v>
      </c>
      <c r="H18" s="16">
        <f t="shared" si="1"/>
        <v>0</v>
      </c>
      <c r="I18" s="3">
        <f t="shared" si="2"/>
        <v>0</v>
      </c>
      <c r="J18" s="4">
        <f t="shared" si="3"/>
        <v>0</v>
      </c>
    </row>
    <row r="19" spans="1:10" s="1" customFormat="1" ht="38.25">
      <c r="A19" s="13">
        <v>15</v>
      </c>
      <c r="B19" s="17" t="str">
        <f>zbiorówka!B19</f>
        <v xml:space="preserve">Bakterie - zestaw preparatów </v>
      </c>
      <c r="C19" s="17" t="str">
        <f>zbiorówka!C19</f>
        <v>Wysokiej jakości preparaty biologiczne z opisami w języku polskim. Zestaw preparatów (min. 23 szt.) zawierający przykłady bakterii. Całość zapakowana w pudełko z trwałego tworzywa. Zestaw preparatów powinien być zgodny z podstawą programową dla klas IV - VIII szkoły podstawowej.</v>
      </c>
      <c r="D19" s="59">
        <v>5</v>
      </c>
      <c r="E19" s="15">
        <f>zbiorówka!E19</f>
        <v>0</v>
      </c>
      <c r="F19" s="15">
        <f t="shared" si="0"/>
        <v>0</v>
      </c>
      <c r="G19" s="37">
        <f>zbiorówka!G19</f>
        <v>0</v>
      </c>
      <c r="H19" s="16">
        <f t="shared" si="1"/>
        <v>0</v>
      </c>
      <c r="I19" s="3">
        <f t="shared" si="2"/>
        <v>0</v>
      </c>
      <c r="J19" s="4">
        <f t="shared" si="3"/>
        <v>0</v>
      </c>
    </row>
    <row r="20" spans="1:10" s="1" customFormat="1" ht="25.5">
      <c r="A20" s="13">
        <v>16</v>
      </c>
      <c r="B20" s="17" t="str">
        <f>zbiorówka!B20</f>
        <v xml:space="preserve">Lupa średnica 10 cm </v>
      </c>
      <c r="C20" s="17" t="str">
        <f>zbiorówka!C20</f>
        <v>Lupa w oprawie z tworzywa sztucznego. Średnica min. 10cm.</v>
      </c>
      <c r="D20" s="59">
        <v>16</v>
      </c>
      <c r="E20" s="15">
        <f>zbiorówka!E20</f>
        <v>0</v>
      </c>
      <c r="F20" s="15">
        <f t="shared" si="0"/>
        <v>0</v>
      </c>
      <c r="G20" s="37">
        <f>zbiorówka!G20</f>
        <v>0</v>
      </c>
      <c r="H20" s="16">
        <f t="shared" si="1"/>
        <v>0</v>
      </c>
      <c r="I20" s="3">
        <f t="shared" si="2"/>
        <v>0</v>
      </c>
      <c r="J20" s="4">
        <f t="shared" si="3"/>
        <v>0</v>
      </c>
    </row>
    <row r="21" spans="1:10" s="1" customFormat="1" ht="51">
      <c r="A21" s="13">
        <v>17</v>
      </c>
      <c r="B21" s="17" t="str">
        <f>zbiorówka!B21</f>
        <v xml:space="preserve">Pojemnik do obserwacji owadów- podwójna lupa </v>
      </c>
      <c r="C21" s="17" t="str">
        <f>zbiorówka!C21</f>
        <v>Pojemnik do obserwacji owadów ze szkłem powiększającym w pokrywce i podziałką na dnie dla przedstawienia wielkości stworzenia. Powiększenie: 2x 3,5x . Średnica min. 7.5cm</v>
      </c>
      <c r="D21" s="59">
        <v>15</v>
      </c>
      <c r="E21" s="15">
        <f>zbiorówka!E21</f>
        <v>0</v>
      </c>
      <c r="F21" s="15">
        <f t="shared" si="0"/>
        <v>0</v>
      </c>
      <c r="G21" s="37">
        <f>zbiorówka!G21</f>
        <v>0</v>
      </c>
      <c r="H21" s="16">
        <f t="shared" si="1"/>
        <v>0</v>
      </c>
      <c r="I21" s="3">
        <f t="shared" si="2"/>
        <v>0</v>
      </c>
      <c r="J21" s="4">
        <f t="shared" si="3"/>
        <v>0</v>
      </c>
    </row>
    <row r="22" spans="1:10" s="1" customFormat="1" ht="63.75">
      <c r="A22" s="13">
        <v>18</v>
      </c>
      <c r="B22" s="17" t="str">
        <f>zbiorówka!B22</f>
        <v>Zestaw szkieletów zwierząt - w zestawie 5 sztuk</v>
      </c>
      <c r="C22" s="17" t="str">
        <f>zbiorówka!C22</f>
        <v xml:space="preserve">Zestaw powinien zawierać po 1 egz. szkieletu z każdego gatunku zwierząt: ryba, płaz, gad, ptak, ssak. Naturalne szkielety zwierząt umieszczone na podstawie, osłona wykonana z pleksi dla ochrony modelu przed uszkodzeniem. </v>
      </c>
      <c r="D22" s="59">
        <v>1</v>
      </c>
      <c r="E22" s="15">
        <f>zbiorówka!E22</f>
        <v>0</v>
      </c>
      <c r="F22" s="15">
        <f t="shared" si="0"/>
        <v>0</v>
      </c>
      <c r="G22" s="37">
        <f>zbiorówka!G22</f>
        <v>0</v>
      </c>
      <c r="H22" s="16">
        <f t="shared" si="1"/>
        <v>0</v>
      </c>
      <c r="I22" s="3">
        <f t="shared" si="2"/>
        <v>0</v>
      </c>
      <c r="J22" s="4">
        <f t="shared" si="3"/>
        <v>0</v>
      </c>
    </row>
    <row r="23" spans="1:10" s="1" customFormat="1" ht="38.25">
      <c r="A23" s="13">
        <v>19</v>
      </c>
      <c r="B23" s="17" t="str">
        <f>zbiorówka!B23</f>
        <v>Walizka ekobadacza</v>
      </c>
      <c r="C23" s="17" t="str">
        <f>zbiorówka!C23</f>
        <v>Zestaw dydaktyczny umożliwiający przeprowadzenie min. 480 testów kolorystycznych określających m. in. zawartość azotynów, azotanów, fosforanów, amoniaku, jonów żelaza, twardości i ph badanej wody oraz zmierzenie kwasowości gleby.</v>
      </c>
      <c r="D23" s="59">
        <v>2</v>
      </c>
      <c r="E23" s="15">
        <f>zbiorówka!E23</f>
        <v>0</v>
      </c>
      <c r="F23" s="15">
        <f t="shared" si="0"/>
        <v>0</v>
      </c>
      <c r="G23" s="37">
        <f>zbiorówka!G23</f>
        <v>0</v>
      </c>
      <c r="H23" s="16">
        <f t="shared" si="1"/>
        <v>0</v>
      </c>
      <c r="I23" s="3">
        <f t="shared" si="2"/>
        <v>0</v>
      </c>
      <c r="J23" s="4">
        <f t="shared" si="3"/>
        <v>0</v>
      </c>
    </row>
    <row r="24" spans="1:10" s="1" customFormat="1" ht="38.25">
      <c r="A24" s="13">
        <v>20</v>
      </c>
      <c r="B24" s="17" t="str">
        <f>zbiorówka!B24</f>
        <v>Szkielet człowieka na statywie</v>
      </c>
      <c r="C24" s="17" t="str">
        <f>zbiorówka!C24</f>
        <v>Model anatomiczny. Szkielet człowieka naturalnych rozmiarów na statywie. Wysokość modelu min. 170 cm.</v>
      </c>
      <c r="D24" s="59">
        <v>0</v>
      </c>
      <c r="E24" s="15">
        <f>zbiorówka!E24</f>
        <v>0</v>
      </c>
      <c r="F24" s="15">
        <f t="shared" si="0"/>
        <v>0</v>
      </c>
      <c r="G24" s="37">
        <f>zbiorówka!G24</f>
        <v>0</v>
      </c>
      <c r="H24" s="16">
        <f t="shared" si="1"/>
        <v>0</v>
      </c>
      <c r="I24" s="3">
        <f t="shared" si="2"/>
        <v>0</v>
      </c>
      <c r="J24" s="4">
        <f t="shared" si="3"/>
        <v>0</v>
      </c>
    </row>
    <row r="25" spans="1:10" s="1" customFormat="1" ht="25.5">
      <c r="A25" s="13">
        <v>21</v>
      </c>
      <c r="B25" s="17" t="str">
        <f>zbiorówka!B25</f>
        <v xml:space="preserve">Model czaszki człowieka </v>
      </c>
      <c r="C25" s="17" t="str">
        <f>zbiorówka!C25</f>
        <v>Model czaszki człowieka wykonany z tworzywa sztucznego.  Naturalnych rozmiarów model czaszki dorosłego człowieka.</v>
      </c>
      <c r="D25" s="59">
        <v>1</v>
      </c>
      <c r="E25" s="15">
        <f>zbiorówka!E25</f>
        <v>0</v>
      </c>
      <c r="F25" s="15">
        <f t="shared" si="0"/>
        <v>0</v>
      </c>
      <c r="G25" s="37">
        <f>zbiorówka!G25</f>
        <v>0</v>
      </c>
      <c r="H25" s="16">
        <f t="shared" si="1"/>
        <v>0</v>
      </c>
      <c r="I25" s="3">
        <f t="shared" si="2"/>
        <v>0</v>
      </c>
      <c r="J25" s="4">
        <f t="shared" si="3"/>
        <v>0</v>
      </c>
    </row>
    <row r="26" spans="1:10" s="1" customFormat="1" ht="51">
      <c r="A26" s="13">
        <v>22</v>
      </c>
      <c r="B26" s="17" t="str">
        <f>zbiorówka!B26</f>
        <v>Serce - model naturalnych rozmiarów 2 - częściowy</v>
      </c>
      <c r="C26" s="17" t="str">
        <f>zbiorówka!C26</f>
        <v>Model serca naturalnych rozmiarów, 2-częściowy, wykonany z tworzywa sztucznego umieszczony na podstawie.</v>
      </c>
      <c r="D26" s="59">
        <v>1</v>
      </c>
      <c r="E26" s="15">
        <f>zbiorówka!E26</f>
        <v>0</v>
      </c>
      <c r="F26" s="15">
        <f t="shared" si="0"/>
        <v>0</v>
      </c>
      <c r="G26" s="37">
        <f>zbiorówka!G26</f>
        <v>0</v>
      </c>
      <c r="H26" s="16">
        <f t="shared" si="1"/>
        <v>0</v>
      </c>
      <c r="I26" s="3">
        <f t="shared" si="2"/>
        <v>0</v>
      </c>
      <c r="J26" s="4">
        <f t="shared" si="3"/>
        <v>0</v>
      </c>
    </row>
    <row r="27" spans="1:10" s="1" customFormat="1" ht="25.5">
      <c r="A27" s="13">
        <v>23</v>
      </c>
      <c r="B27" s="17" t="str">
        <f>zbiorówka!B27</f>
        <v xml:space="preserve">Model procesu oddychania </v>
      </c>
      <c r="C27" s="17" t="str">
        <f>zbiorówka!C27</f>
        <v>Model przyrządu do demonstracji procesu oddychania. Model wyjaśnia pracę płuc - proces wdechu i wydechu.</v>
      </c>
      <c r="D27" s="59">
        <v>1</v>
      </c>
      <c r="E27" s="15">
        <f>zbiorówka!E27</f>
        <v>0</v>
      </c>
      <c r="F27" s="15">
        <f t="shared" si="0"/>
        <v>0</v>
      </c>
      <c r="G27" s="37">
        <f>zbiorówka!G27</f>
        <v>0</v>
      </c>
      <c r="H27" s="16">
        <f t="shared" si="1"/>
        <v>0</v>
      </c>
      <c r="I27" s="3">
        <f t="shared" si="2"/>
        <v>0</v>
      </c>
      <c r="J27" s="4">
        <f t="shared" si="3"/>
        <v>0</v>
      </c>
    </row>
    <row r="28" spans="1:10" s="1" customFormat="1" ht="51">
      <c r="A28" s="13">
        <v>24</v>
      </c>
      <c r="B28" s="17" t="str">
        <f>zbiorówka!B28</f>
        <v xml:space="preserve">Model wątroby oraz trzustki z dwunastnicą </v>
      </c>
      <c r="C28" s="17"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9">
        <v>1</v>
      </c>
      <c r="E28" s="15">
        <f>zbiorówka!E28</f>
        <v>0</v>
      </c>
      <c r="F28" s="15">
        <f t="shared" si="0"/>
        <v>0</v>
      </c>
      <c r="G28" s="37">
        <f>zbiorówka!G28</f>
        <v>0</v>
      </c>
      <c r="H28" s="16">
        <f t="shared" si="1"/>
        <v>0</v>
      </c>
      <c r="I28" s="3">
        <f t="shared" si="2"/>
        <v>0</v>
      </c>
      <c r="J28" s="4">
        <f t="shared" si="3"/>
        <v>0</v>
      </c>
    </row>
    <row r="29" spans="1:10" s="1" customFormat="1" ht="63.75">
      <c r="A29" s="13">
        <v>25</v>
      </c>
      <c r="B29" s="17" t="str">
        <f>zbiorówka!B29</f>
        <v xml:space="preserve">Mózg - model mózgu człowieka z arteriami - 8 części </v>
      </c>
      <c r="C29" s="17" t="str">
        <f>zbiorówka!C29</f>
        <v xml:space="preserve">Model mózgu wykonany z tworzywa sztucznego. Model z zaznaczonymi naczyniami krwionośnymi. </v>
      </c>
      <c r="D29" s="59">
        <v>1</v>
      </c>
      <c r="E29" s="15">
        <f>zbiorówka!E29</f>
        <v>0</v>
      </c>
      <c r="F29" s="15">
        <f t="shared" si="0"/>
        <v>0</v>
      </c>
      <c r="G29" s="37">
        <f>zbiorówka!G29</f>
        <v>0</v>
      </c>
      <c r="H29" s="16">
        <f t="shared" si="1"/>
        <v>0</v>
      </c>
      <c r="I29" s="3">
        <f t="shared" si="2"/>
        <v>0</v>
      </c>
      <c r="J29" s="4">
        <f t="shared" si="3"/>
        <v>0</v>
      </c>
    </row>
    <row r="30" spans="1:10" s="1" customFormat="1" ht="38.25">
      <c r="A30" s="13">
        <v>26</v>
      </c>
      <c r="B30" s="17" t="str">
        <f>zbiorówka!B30</f>
        <v>Model serca ludzkiego pompowany</v>
      </c>
      <c r="C30" s="17" t="str">
        <f>zbiorówka!C30</f>
        <v>Łatwy w użyciu model wykorzystujący pompkę do demonstracji podstaw przepływu krwi przez serce oraz płuca. Model pokazujący, w jaki sposób płuca oraz serce współpracują ze sobą.</v>
      </c>
      <c r="D30" s="59">
        <v>1</v>
      </c>
      <c r="E30" s="15">
        <f>zbiorówka!E30</f>
        <v>0</v>
      </c>
      <c r="F30" s="15">
        <f t="shared" si="0"/>
        <v>0</v>
      </c>
      <c r="G30" s="37">
        <f>zbiorówka!G30</f>
        <v>0</v>
      </c>
      <c r="H30" s="16">
        <f t="shared" si="1"/>
        <v>0</v>
      </c>
      <c r="I30" s="3">
        <f t="shared" si="2"/>
        <v>0</v>
      </c>
      <c r="J30" s="4">
        <f t="shared" si="3"/>
        <v>0</v>
      </c>
    </row>
    <row r="31" spans="1:10" s="1" customFormat="1" ht="25.5">
      <c r="A31" s="13">
        <v>27</v>
      </c>
      <c r="B31" s="17" t="str">
        <f>zbiorówka!B31</f>
        <v>Model oka</v>
      </c>
      <c r="C31" s="17" t="str">
        <f>zbiorówka!C31</f>
        <v>Model anatomiczny oka ludzkiego, sześciokrotnie powiększony umieszczony na podstawie. Wyjmowane części modelu to: rogówka, tęczówka i soczewka, ciało szkliste.</v>
      </c>
      <c r="D31" s="59">
        <v>0</v>
      </c>
      <c r="E31" s="15">
        <f>zbiorówka!E31</f>
        <v>0</v>
      </c>
      <c r="F31" s="15">
        <f t="shared" si="0"/>
        <v>0</v>
      </c>
      <c r="G31" s="37">
        <f>zbiorówka!G31</f>
        <v>0</v>
      </c>
      <c r="H31" s="16">
        <f t="shared" si="1"/>
        <v>0</v>
      </c>
      <c r="I31" s="3">
        <f t="shared" si="2"/>
        <v>0</v>
      </c>
      <c r="J31" s="4">
        <f t="shared" si="3"/>
        <v>0</v>
      </c>
    </row>
    <row r="32" spans="1:10" s="1" customFormat="1">
      <c r="A32" s="13">
        <v>28</v>
      </c>
      <c r="B32" s="17" t="str">
        <f>zbiorówka!B32</f>
        <v xml:space="preserve">Model ucha </v>
      </c>
      <c r="C32" s="17" t="str">
        <f>zbiorówka!C32</f>
        <v>Model ucha człowieka czterokrotnie powiększony, 4 częściowy, na podstawie.</v>
      </c>
      <c r="D32" s="59">
        <v>1</v>
      </c>
      <c r="E32" s="15">
        <f>zbiorówka!E32</f>
        <v>0</v>
      </c>
      <c r="F32" s="15">
        <f t="shared" si="0"/>
        <v>0</v>
      </c>
      <c r="G32" s="37">
        <f>zbiorówka!G32</f>
        <v>0</v>
      </c>
      <c r="H32" s="16">
        <f t="shared" si="1"/>
        <v>0</v>
      </c>
      <c r="I32" s="3">
        <f t="shared" si="2"/>
        <v>0</v>
      </c>
      <c r="J32" s="4">
        <f t="shared" si="3"/>
        <v>0</v>
      </c>
    </row>
    <row r="33" spans="1:10" s="1" customFormat="1" ht="51">
      <c r="A33" s="13">
        <v>29</v>
      </c>
      <c r="B33" s="17" t="str">
        <f>zbiorówka!B33</f>
        <v xml:space="preserve">Model blokowy skóry - skóra </v>
      </c>
      <c r="C33" s="17"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9">
        <v>1</v>
      </c>
      <c r="E33" s="15">
        <f>zbiorówka!E33</f>
        <v>0</v>
      </c>
      <c r="F33" s="15">
        <f t="shared" si="0"/>
        <v>0</v>
      </c>
      <c r="G33" s="37">
        <f>zbiorówka!G33</f>
        <v>0</v>
      </c>
      <c r="H33" s="16">
        <f t="shared" si="1"/>
        <v>0</v>
      </c>
      <c r="I33" s="3">
        <f t="shared" si="2"/>
        <v>0</v>
      </c>
      <c r="J33" s="4">
        <f t="shared" si="3"/>
        <v>0</v>
      </c>
    </row>
    <row r="34" spans="1:10" s="1" customFormat="1" ht="63.75">
      <c r="A34" s="13">
        <v>30</v>
      </c>
      <c r="B34" s="17" t="str">
        <f>zbiorówka!B34</f>
        <v>Plansze interaktywne z biologii-program multimedialny</v>
      </c>
      <c r="C34" s="17"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9">
        <v>1</v>
      </c>
      <c r="E34" s="15">
        <f>zbiorówka!E34</f>
        <v>0</v>
      </c>
      <c r="F34" s="15">
        <f t="shared" si="0"/>
        <v>0</v>
      </c>
      <c r="G34" s="37">
        <f>zbiorówka!G34</f>
        <v>0</v>
      </c>
      <c r="H34" s="16">
        <f t="shared" si="1"/>
        <v>0</v>
      </c>
      <c r="I34" s="3">
        <f t="shared" si="2"/>
        <v>0</v>
      </c>
      <c r="J34" s="4">
        <f t="shared" si="3"/>
        <v>0</v>
      </c>
    </row>
    <row r="35" spans="1:10" s="1" customFormat="1" ht="192" thickBot="1">
      <c r="A35" s="28">
        <v>31</v>
      </c>
      <c r="B35" s="29" t="str">
        <f>zbiorówka!B35</f>
        <v>Zestaw plansz dydaktycznych - w zestawie 10 sztuk</v>
      </c>
      <c r="C35" s="42" t="s">
        <v>92</v>
      </c>
      <c r="D35" s="60">
        <v>1</v>
      </c>
      <c r="E35" s="38">
        <f>zbiorówka!E35</f>
        <v>0</v>
      </c>
      <c r="F35" s="38">
        <f t="shared" si="0"/>
        <v>0</v>
      </c>
      <c r="G35" s="43">
        <f>zbiorówka!G35</f>
        <v>0</v>
      </c>
      <c r="H35" s="34">
        <f t="shared" si="1"/>
        <v>0</v>
      </c>
      <c r="I35" s="32">
        <f t="shared" si="2"/>
        <v>0</v>
      </c>
      <c r="J35" s="35">
        <f t="shared" si="3"/>
        <v>0</v>
      </c>
    </row>
    <row r="36" spans="1:10">
      <c r="F36" s="18">
        <f>SUM(F5:F35)</f>
        <v>0</v>
      </c>
      <c r="H36" s="18">
        <f>SUM(H5:H35)</f>
        <v>0</v>
      </c>
      <c r="J36" s="18">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zbiorówka</vt:lpstr>
      <vt:lpstr>SP2</vt:lpstr>
      <vt:lpstr>SP 8</vt:lpstr>
      <vt:lpstr>SP 9</vt:lpstr>
      <vt:lpstr>ZSP 3</vt:lpstr>
      <vt:lpstr>ZSP 18</vt:lpstr>
      <vt:lpstr>SP 28</vt:lpstr>
      <vt:lpstr>SP 29</vt:lpstr>
      <vt:lpstr>ZSP 21</vt:lpstr>
      <vt:lpstr>SP 42</vt:lpstr>
      <vt:lpstr>SP 64</vt:lpstr>
      <vt:lpstr>SP 71</vt:lpstr>
      <vt:lpstr>ZS 21</vt:lpstr>
      <vt:lpstr>SP 85</vt:lpstr>
      <vt:lpstr>SP 96</vt:lpstr>
      <vt:lpstr>SP 99</vt:lpstr>
      <vt:lpstr>ZSP 1</vt:lpstr>
      <vt:lpstr>SP 118</vt:lpstr>
      <vt:lpstr>SP Ratowice</vt:lpstr>
      <vt:lpstr>SP Chrząstawa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Katarzyna Wolicka</cp:lastModifiedBy>
  <cp:lastPrinted>2019-10-08T11:46:08Z</cp:lastPrinted>
  <dcterms:created xsi:type="dcterms:W3CDTF">2019-09-23T16:45:27Z</dcterms:created>
  <dcterms:modified xsi:type="dcterms:W3CDTF">2019-12-09T12:06:26Z</dcterms:modified>
</cp:coreProperties>
</file>