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45" windowWidth="19830" windowHeight="10830" tabRatio="782" activeTab="6"/>
  </bookViews>
  <sheets>
    <sheet name="zbiorówka" sheetId="1" r:id="rId1"/>
    <sheet name="LO IV" sheetId="4" r:id="rId2"/>
    <sheet name="LO VII" sheetId="29" r:id="rId3"/>
    <sheet name="T 3" sheetId="6" r:id="rId4"/>
    <sheet name="T 12" sheetId="7" r:id="rId5"/>
    <sheet name="T 13" sheetId="8" r:id="rId6"/>
    <sheet name="T 15" sheetId="9" r:id="rId7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5" i="1"/>
  <c r="G6" i="29" l="1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5" i="29"/>
  <c r="G5" i="6"/>
  <c r="G5" i="7"/>
  <c r="G5" i="8"/>
  <c r="G5" i="9"/>
  <c r="G5" i="4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5" i="29"/>
  <c r="C5" i="6"/>
  <c r="C5" i="7"/>
  <c r="C5" i="8"/>
  <c r="C5" i="9"/>
  <c r="C5" i="4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5" i="29"/>
  <c r="B5" i="6"/>
  <c r="B5" i="7"/>
  <c r="B5" i="8"/>
  <c r="B5" i="9"/>
  <c r="B5" i="4"/>
  <c r="E48" i="4"/>
  <c r="F48" i="4" s="1"/>
  <c r="E49" i="4"/>
  <c r="F49" i="4" s="1"/>
  <c r="E50" i="4"/>
  <c r="F50" i="4" s="1"/>
  <c r="I50" i="4"/>
  <c r="J50" i="4" s="1"/>
  <c r="E51" i="4"/>
  <c r="F51" i="4" s="1"/>
  <c r="I51" i="4"/>
  <c r="J51" i="4" s="1"/>
  <c r="E52" i="4"/>
  <c r="I52" i="4" s="1"/>
  <c r="J52" i="4" s="1"/>
  <c r="E53" i="4"/>
  <c r="F53" i="4" s="1"/>
  <c r="E54" i="4"/>
  <c r="F54" i="4"/>
  <c r="I54" i="4"/>
  <c r="J54" i="4" s="1"/>
  <c r="E55" i="4"/>
  <c r="F55" i="4" s="1"/>
  <c r="E56" i="4"/>
  <c r="I56" i="4" s="1"/>
  <c r="J56" i="4" s="1"/>
  <c r="E57" i="4"/>
  <c r="F57" i="4" s="1"/>
  <c r="E58" i="4"/>
  <c r="I58" i="4" s="1"/>
  <c r="J58" i="4" s="1"/>
  <c r="E59" i="4"/>
  <c r="F59" i="4" s="1"/>
  <c r="I59" i="4"/>
  <c r="J59" i="4" s="1"/>
  <c r="E60" i="4"/>
  <c r="I60" i="4" s="1"/>
  <c r="J60" i="4" s="1"/>
  <c r="E61" i="4"/>
  <c r="F61" i="4" s="1"/>
  <c r="E62" i="4"/>
  <c r="I62" i="4" s="1"/>
  <c r="J62" i="4" s="1"/>
  <c r="F62" i="4"/>
  <c r="E63" i="4"/>
  <c r="F63" i="4" s="1"/>
  <c r="E64" i="4"/>
  <c r="I64" i="4" s="1"/>
  <c r="J64" i="4" s="1"/>
  <c r="E65" i="4"/>
  <c r="F65" i="4" s="1"/>
  <c r="E66" i="4"/>
  <c r="F66" i="4" s="1"/>
  <c r="I66" i="4"/>
  <c r="J66" i="4" s="1"/>
  <c r="E67" i="4"/>
  <c r="F67" i="4" s="1"/>
  <c r="I67" i="4"/>
  <c r="J67" i="4" s="1"/>
  <c r="E68" i="4"/>
  <c r="I68" i="4" s="1"/>
  <c r="J68" i="4" s="1"/>
  <c r="E69" i="4"/>
  <c r="F69" i="4" s="1"/>
  <c r="E70" i="4"/>
  <c r="F70" i="4"/>
  <c r="I70" i="4"/>
  <c r="J70" i="4" s="1"/>
  <c r="E71" i="4"/>
  <c r="F71" i="4" s="1"/>
  <c r="E72" i="4"/>
  <c r="I72" i="4" s="1"/>
  <c r="J72" i="4" s="1"/>
  <c r="E73" i="4"/>
  <c r="F73" i="4" s="1"/>
  <c r="E74" i="4"/>
  <c r="I74" i="4" s="1"/>
  <c r="J74" i="4" s="1"/>
  <c r="E75" i="4"/>
  <c r="F75" i="4" s="1"/>
  <c r="I75" i="4"/>
  <c r="J75" i="4" s="1"/>
  <c r="E76" i="4"/>
  <c r="I76" i="4" s="1"/>
  <c r="J76" i="4" s="1"/>
  <c r="E77" i="4"/>
  <c r="F77" i="4" s="1"/>
  <c r="E78" i="4"/>
  <c r="I78" i="4" s="1"/>
  <c r="J78" i="4" s="1"/>
  <c r="F78" i="4"/>
  <c r="E79" i="4"/>
  <c r="F79" i="4" s="1"/>
  <c r="E80" i="4"/>
  <c r="I80" i="4" s="1"/>
  <c r="J80" i="4" s="1"/>
  <c r="E81" i="4"/>
  <c r="F81" i="4" s="1"/>
  <c r="E82" i="4"/>
  <c r="F82" i="4" s="1"/>
  <c r="I82" i="4"/>
  <c r="J82" i="4" s="1"/>
  <c r="E83" i="4"/>
  <c r="F83" i="4" s="1"/>
  <c r="I83" i="4"/>
  <c r="J83" i="4" s="1"/>
  <c r="E84" i="4"/>
  <c r="I84" i="4" s="1"/>
  <c r="J84" i="4" s="1"/>
  <c r="E85" i="4"/>
  <c r="F85" i="4" s="1"/>
  <c r="E48" i="29"/>
  <c r="F48" i="29"/>
  <c r="I48" i="29"/>
  <c r="J48" i="29" s="1"/>
  <c r="E49" i="29"/>
  <c r="F49" i="29" s="1"/>
  <c r="E50" i="29"/>
  <c r="I50" i="29" s="1"/>
  <c r="J50" i="29" s="1"/>
  <c r="E51" i="29"/>
  <c r="F51" i="29" s="1"/>
  <c r="E52" i="29"/>
  <c r="I52" i="29" s="1"/>
  <c r="J52" i="29" s="1"/>
  <c r="E53" i="29"/>
  <c r="F53" i="29" s="1"/>
  <c r="I53" i="29"/>
  <c r="J53" i="29" s="1"/>
  <c r="E54" i="29"/>
  <c r="I54" i="29" s="1"/>
  <c r="J54" i="29" s="1"/>
  <c r="E55" i="29"/>
  <c r="F55" i="29" s="1"/>
  <c r="E56" i="29"/>
  <c r="I56" i="29" s="1"/>
  <c r="J56" i="29" s="1"/>
  <c r="F56" i="29"/>
  <c r="E57" i="29"/>
  <c r="F57" i="29" s="1"/>
  <c r="E58" i="29"/>
  <c r="I58" i="29" s="1"/>
  <c r="J58" i="29" s="1"/>
  <c r="E59" i="29"/>
  <c r="F59" i="29" s="1"/>
  <c r="E60" i="29"/>
  <c r="F60" i="29" s="1"/>
  <c r="I60" i="29"/>
  <c r="J60" i="29" s="1"/>
  <c r="E61" i="29"/>
  <c r="F61" i="29" s="1"/>
  <c r="I61" i="29"/>
  <c r="J61" i="29" s="1"/>
  <c r="E62" i="29"/>
  <c r="I62" i="29" s="1"/>
  <c r="J62" i="29" s="1"/>
  <c r="E63" i="29"/>
  <c r="F63" i="29" s="1"/>
  <c r="E64" i="29"/>
  <c r="F64" i="29"/>
  <c r="I64" i="29"/>
  <c r="J64" i="29" s="1"/>
  <c r="E65" i="29"/>
  <c r="F65" i="29" s="1"/>
  <c r="E66" i="29"/>
  <c r="I66" i="29" s="1"/>
  <c r="J66" i="29" s="1"/>
  <c r="E67" i="29"/>
  <c r="F67" i="29" s="1"/>
  <c r="E68" i="29"/>
  <c r="I68" i="29" s="1"/>
  <c r="J68" i="29" s="1"/>
  <c r="E69" i="29"/>
  <c r="F69" i="29" s="1"/>
  <c r="I69" i="29"/>
  <c r="J69" i="29" s="1"/>
  <c r="E70" i="29"/>
  <c r="I70" i="29" s="1"/>
  <c r="J70" i="29" s="1"/>
  <c r="E71" i="29"/>
  <c r="F71" i="29" s="1"/>
  <c r="E72" i="29"/>
  <c r="I72" i="29" s="1"/>
  <c r="J72" i="29" s="1"/>
  <c r="F72" i="29"/>
  <c r="E73" i="29"/>
  <c r="F73" i="29" s="1"/>
  <c r="E74" i="29"/>
  <c r="I74" i="29" s="1"/>
  <c r="J74" i="29" s="1"/>
  <c r="E75" i="29"/>
  <c r="F75" i="29" s="1"/>
  <c r="E76" i="29"/>
  <c r="F76" i="29" s="1"/>
  <c r="I76" i="29"/>
  <c r="J76" i="29" s="1"/>
  <c r="E77" i="29"/>
  <c r="I77" i="29" s="1"/>
  <c r="J77" i="29" s="1"/>
  <c r="E78" i="29"/>
  <c r="F78" i="29" s="1"/>
  <c r="E79" i="29"/>
  <c r="I79" i="29" s="1"/>
  <c r="J79" i="29" s="1"/>
  <c r="E80" i="29"/>
  <c r="F80" i="29" s="1"/>
  <c r="E81" i="29"/>
  <c r="I81" i="29" s="1"/>
  <c r="J81" i="29" s="1"/>
  <c r="E82" i="29"/>
  <c r="F82" i="29" s="1"/>
  <c r="E83" i="29"/>
  <c r="I83" i="29" s="1"/>
  <c r="J83" i="29" s="1"/>
  <c r="F83" i="29"/>
  <c r="E84" i="29"/>
  <c r="F84" i="29" s="1"/>
  <c r="E85" i="29"/>
  <c r="I85" i="29" s="1"/>
  <c r="J85" i="29" s="1"/>
  <c r="E48" i="6"/>
  <c r="F48" i="6" s="1"/>
  <c r="E49" i="6"/>
  <c r="I49" i="6" s="1"/>
  <c r="J49" i="6" s="1"/>
  <c r="E50" i="6"/>
  <c r="F50" i="6" s="1"/>
  <c r="E51" i="6"/>
  <c r="I51" i="6" s="1"/>
  <c r="J51" i="6" s="1"/>
  <c r="E52" i="6"/>
  <c r="F52" i="6" s="1"/>
  <c r="E53" i="6"/>
  <c r="I53" i="6" s="1"/>
  <c r="J53" i="6" s="1"/>
  <c r="E54" i="6"/>
  <c r="F54" i="6" s="1"/>
  <c r="E55" i="6"/>
  <c r="I55" i="6" s="1"/>
  <c r="J55" i="6" s="1"/>
  <c r="E56" i="6"/>
  <c r="F56" i="6" s="1"/>
  <c r="E57" i="6"/>
  <c r="I57" i="6" s="1"/>
  <c r="J57" i="6" s="1"/>
  <c r="E58" i="6"/>
  <c r="F58" i="6" s="1"/>
  <c r="E59" i="6"/>
  <c r="I59" i="6" s="1"/>
  <c r="J59" i="6" s="1"/>
  <c r="E60" i="6"/>
  <c r="F60" i="6" s="1"/>
  <c r="E61" i="6"/>
  <c r="I61" i="6" s="1"/>
  <c r="J61" i="6" s="1"/>
  <c r="F61" i="6"/>
  <c r="E62" i="6"/>
  <c r="F62" i="6" s="1"/>
  <c r="E63" i="6"/>
  <c r="I63" i="6" s="1"/>
  <c r="J63" i="6" s="1"/>
  <c r="E64" i="6"/>
  <c r="F64" i="6" s="1"/>
  <c r="E65" i="6"/>
  <c r="I65" i="6" s="1"/>
  <c r="J65" i="6" s="1"/>
  <c r="E66" i="6"/>
  <c r="F66" i="6" s="1"/>
  <c r="E67" i="6"/>
  <c r="I67" i="6" s="1"/>
  <c r="J67" i="6" s="1"/>
  <c r="E68" i="6"/>
  <c r="F68" i="6" s="1"/>
  <c r="E69" i="6"/>
  <c r="I69" i="6" s="1"/>
  <c r="J69" i="6" s="1"/>
  <c r="E70" i="6"/>
  <c r="F70" i="6" s="1"/>
  <c r="E71" i="6"/>
  <c r="I71" i="6" s="1"/>
  <c r="J71" i="6" s="1"/>
  <c r="E72" i="6"/>
  <c r="F72" i="6" s="1"/>
  <c r="E73" i="6"/>
  <c r="I73" i="6" s="1"/>
  <c r="J73" i="6" s="1"/>
  <c r="E74" i="6"/>
  <c r="F74" i="6" s="1"/>
  <c r="E75" i="6"/>
  <c r="I75" i="6" s="1"/>
  <c r="J75" i="6" s="1"/>
  <c r="E76" i="6"/>
  <c r="F76" i="6" s="1"/>
  <c r="E77" i="6"/>
  <c r="I77" i="6" s="1"/>
  <c r="J77" i="6" s="1"/>
  <c r="F77" i="6"/>
  <c r="E78" i="6"/>
  <c r="F78" i="6" s="1"/>
  <c r="E79" i="6"/>
  <c r="I79" i="6" s="1"/>
  <c r="J79" i="6" s="1"/>
  <c r="E80" i="6"/>
  <c r="F80" i="6" s="1"/>
  <c r="E81" i="6"/>
  <c r="I81" i="6" s="1"/>
  <c r="J81" i="6" s="1"/>
  <c r="E82" i="6"/>
  <c r="F82" i="6" s="1"/>
  <c r="E83" i="6"/>
  <c r="I83" i="6" s="1"/>
  <c r="J83" i="6" s="1"/>
  <c r="E84" i="6"/>
  <c r="F84" i="6" s="1"/>
  <c r="E85" i="6"/>
  <c r="I85" i="6" s="1"/>
  <c r="J85" i="6" s="1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F63" i="7" s="1"/>
  <c r="E64" i="7"/>
  <c r="E65" i="7"/>
  <c r="I65" i="7" s="1"/>
  <c r="J65" i="7" s="1"/>
  <c r="E66" i="7"/>
  <c r="I66" i="7" s="1"/>
  <c r="J66" i="7" s="1"/>
  <c r="E67" i="7"/>
  <c r="I67" i="7" s="1"/>
  <c r="J67" i="7" s="1"/>
  <c r="E68" i="7"/>
  <c r="I68" i="7" s="1"/>
  <c r="J68" i="7" s="1"/>
  <c r="F68" i="7"/>
  <c r="E69" i="7"/>
  <c r="I69" i="7" s="1"/>
  <c r="J69" i="7" s="1"/>
  <c r="E70" i="7"/>
  <c r="I70" i="7" s="1"/>
  <c r="J70" i="7" s="1"/>
  <c r="E71" i="7"/>
  <c r="I71" i="7" s="1"/>
  <c r="J71" i="7" s="1"/>
  <c r="E72" i="7"/>
  <c r="E73" i="7"/>
  <c r="I73" i="7" s="1"/>
  <c r="J73" i="7" s="1"/>
  <c r="E74" i="7"/>
  <c r="I74" i="7" s="1"/>
  <c r="J74" i="7" s="1"/>
  <c r="E75" i="7"/>
  <c r="I75" i="7" s="1"/>
  <c r="J75" i="7" s="1"/>
  <c r="E76" i="7"/>
  <c r="I76" i="7" s="1"/>
  <c r="J76" i="7" s="1"/>
  <c r="E77" i="7"/>
  <c r="E78" i="7"/>
  <c r="I78" i="7" s="1"/>
  <c r="J78" i="7" s="1"/>
  <c r="E79" i="7"/>
  <c r="E80" i="7"/>
  <c r="E81" i="7"/>
  <c r="E82" i="7"/>
  <c r="I82" i="7" s="1"/>
  <c r="J82" i="7" s="1"/>
  <c r="E83" i="7"/>
  <c r="E84" i="7"/>
  <c r="I84" i="7" s="1"/>
  <c r="J84" i="7" s="1"/>
  <c r="F84" i="7"/>
  <c r="E85" i="7"/>
  <c r="E48" i="8"/>
  <c r="I48" i="8" s="1"/>
  <c r="J48" i="8" s="1"/>
  <c r="E49" i="8"/>
  <c r="F49" i="8" s="1"/>
  <c r="E50" i="8"/>
  <c r="E51" i="8"/>
  <c r="F51" i="8" s="1"/>
  <c r="E52" i="8"/>
  <c r="I52" i="8" s="1"/>
  <c r="J52" i="8" s="1"/>
  <c r="E53" i="8"/>
  <c r="F53" i="8" s="1"/>
  <c r="E54" i="8"/>
  <c r="I54" i="8" s="1"/>
  <c r="J54" i="8" s="1"/>
  <c r="E55" i="8"/>
  <c r="F55" i="8" s="1"/>
  <c r="E56" i="8"/>
  <c r="I56" i="8" s="1"/>
  <c r="J56" i="8" s="1"/>
  <c r="E57" i="8"/>
  <c r="F57" i="8" s="1"/>
  <c r="E58" i="8"/>
  <c r="E59" i="8"/>
  <c r="F59" i="8" s="1"/>
  <c r="E60" i="8"/>
  <c r="I60" i="8" s="1"/>
  <c r="J60" i="8" s="1"/>
  <c r="E61" i="8"/>
  <c r="F61" i="8" s="1"/>
  <c r="E62" i="8"/>
  <c r="I62" i="8" s="1"/>
  <c r="J62" i="8" s="1"/>
  <c r="E63" i="8"/>
  <c r="F63" i="8" s="1"/>
  <c r="E64" i="8"/>
  <c r="I64" i="8" s="1"/>
  <c r="J64" i="8" s="1"/>
  <c r="E65" i="8"/>
  <c r="F65" i="8" s="1"/>
  <c r="E66" i="8"/>
  <c r="E67" i="8"/>
  <c r="F67" i="8" s="1"/>
  <c r="E68" i="8"/>
  <c r="I68" i="8" s="1"/>
  <c r="J68" i="8" s="1"/>
  <c r="E69" i="8"/>
  <c r="F69" i="8" s="1"/>
  <c r="E70" i="8"/>
  <c r="I70" i="8" s="1"/>
  <c r="J70" i="8" s="1"/>
  <c r="E71" i="8"/>
  <c r="F71" i="8" s="1"/>
  <c r="E72" i="8"/>
  <c r="I72" i="8" s="1"/>
  <c r="J72" i="8" s="1"/>
  <c r="E73" i="8"/>
  <c r="F73" i="8" s="1"/>
  <c r="E74" i="8"/>
  <c r="E75" i="8"/>
  <c r="F75" i="8" s="1"/>
  <c r="E76" i="8"/>
  <c r="I76" i="8" s="1"/>
  <c r="J76" i="8" s="1"/>
  <c r="E77" i="8"/>
  <c r="F77" i="8" s="1"/>
  <c r="E78" i="8"/>
  <c r="I78" i="8" s="1"/>
  <c r="J78" i="8" s="1"/>
  <c r="F78" i="8"/>
  <c r="E79" i="8"/>
  <c r="F79" i="8" s="1"/>
  <c r="E80" i="8"/>
  <c r="I80" i="8" s="1"/>
  <c r="J80" i="8" s="1"/>
  <c r="E81" i="8"/>
  <c r="F81" i="8" s="1"/>
  <c r="E82" i="8"/>
  <c r="E83" i="8"/>
  <c r="F83" i="8" s="1"/>
  <c r="E84" i="8"/>
  <c r="I84" i="8" s="1"/>
  <c r="J84" i="8" s="1"/>
  <c r="E85" i="8"/>
  <c r="F85" i="8" s="1"/>
  <c r="E48" i="9"/>
  <c r="I48" i="9" s="1"/>
  <c r="J48" i="9" s="1"/>
  <c r="E49" i="9"/>
  <c r="F49" i="9" s="1"/>
  <c r="E50" i="9"/>
  <c r="I50" i="9" s="1"/>
  <c r="J50" i="9" s="1"/>
  <c r="E51" i="9"/>
  <c r="F51" i="9" s="1"/>
  <c r="E52" i="9"/>
  <c r="E53" i="9"/>
  <c r="F53" i="9" s="1"/>
  <c r="E54" i="9"/>
  <c r="I54" i="9" s="1"/>
  <c r="J54" i="9" s="1"/>
  <c r="E55" i="9"/>
  <c r="F55" i="9" s="1"/>
  <c r="E56" i="9"/>
  <c r="I56" i="9" s="1"/>
  <c r="J56" i="9" s="1"/>
  <c r="F56" i="9"/>
  <c r="E57" i="9"/>
  <c r="F57" i="9" s="1"/>
  <c r="E58" i="9"/>
  <c r="I58" i="9" s="1"/>
  <c r="J58" i="9" s="1"/>
  <c r="E59" i="9"/>
  <c r="F59" i="9" s="1"/>
  <c r="E60" i="9"/>
  <c r="E61" i="9"/>
  <c r="F61" i="9" s="1"/>
  <c r="E62" i="9"/>
  <c r="I62" i="9" s="1"/>
  <c r="J62" i="9" s="1"/>
  <c r="E63" i="9"/>
  <c r="F63" i="9" s="1"/>
  <c r="E64" i="9"/>
  <c r="I64" i="9" s="1"/>
  <c r="J64" i="9" s="1"/>
  <c r="F64" i="9"/>
  <c r="E65" i="9"/>
  <c r="E66" i="9"/>
  <c r="I66" i="9" s="1"/>
  <c r="J66" i="9" s="1"/>
  <c r="E67" i="9"/>
  <c r="F67" i="9" s="1"/>
  <c r="E68" i="9"/>
  <c r="I68" i="9" s="1"/>
  <c r="J68" i="9" s="1"/>
  <c r="E69" i="9"/>
  <c r="F69" i="9" s="1"/>
  <c r="E70" i="9"/>
  <c r="E71" i="9"/>
  <c r="F71" i="9" s="1"/>
  <c r="E72" i="9"/>
  <c r="E73" i="9"/>
  <c r="F73" i="9" s="1"/>
  <c r="E74" i="9"/>
  <c r="E75" i="9"/>
  <c r="E76" i="9"/>
  <c r="I76" i="9" s="1"/>
  <c r="J76" i="9" s="1"/>
  <c r="E77" i="9"/>
  <c r="F77" i="9" s="1"/>
  <c r="E78" i="9"/>
  <c r="E79" i="9"/>
  <c r="F79" i="9" s="1"/>
  <c r="E80" i="9"/>
  <c r="E81" i="9"/>
  <c r="F81" i="9" s="1"/>
  <c r="E82" i="9"/>
  <c r="E83" i="9"/>
  <c r="E84" i="9"/>
  <c r="I84" i="9" s="1"/>
  <c r="J84" i="9" s="1"/>
  <c r="E85" i="9"/>
  <c r="F85" i="9" s="1"/>
  <c r="F48" i="1"/>
  <c r="I48" i="1"/>
  <c r="F49" i="1"/>
  <c r="I49" i="1"/>
  <c r="F50" i="1"/>
  <c r="I50" i="1"/>
  <c r="F51" i="1"/>
  <c r="I51" i="1"/>
  <c r="F52" i="1"/>
  <c r="I52" i="1"/>
  <c r="J52" i="1" s="1"/>
  <c r="F53" i="1"/>
  <c r="I53" i="1"/>
  <c r="F54" i="1"/>
  <c r="I54" i="1"/>
  <c r="F55" i="1"/>
  <c r="I55" i="1"/>
  <c r="F56" i="1"/>
  <c r="I56" i="1"/>
  <c r="F57" i="1"/>
  <c r="I57" i="1"/>
  <c r="F58" i="1"/>
  <c r="I58" i="1"/>
  <c r="F59" i="1"/>
  <c r="I59" i="1"/>
  <c r="F60" i="1"/>
  <c r="I60" i="1"/>
  <c r="J60" i="1" s="1"/>
  <c r="F61" i="1"/>
  <c r="I61" i="1"/>
  <c r="F62" i="1"/>
  <c r="I62" i="1"/>
  <c r="F63" i="1"/>
  <c r="I63" i="1"/>
  <c r="F64" i="1"/>
  <c r="I64" i="1"/>
  <c r="F65" i="1"/>
  <c r="I65" i="1"/>
  <c r="F66" i="1"/>
  <c r="I66" i="1"/>
  <c r="F67" i="1"/>
  <c r="I67" i="1"/>
  <c r="F68" i="1"/>
  <c r="I68" i="1"/>
  <c r="F69" i="1"/>
  <c r="I69" i="1"/>
  <c r="F70" i="1"/>
  <c r="I70" i="1"/>
  <c r="F71" i="1"/>
  <c r="I71" i="1"/>
  <c r="J71" i="1" s="1"/>
  <c r="F72" i="1"/>
  <c r="I72" i="1"/>
  <c r="F73" i="1"/>
  <c r="I73" i="1"/>
  <c r="J73" i="1" s="1"/>
  <c r="F74" i="1"/>
  <c r="I74" i="1"/>
  <c r="F75" i="1"/>
  <c r="I75" i="1"/>
  <c r="F76" i="1"/>
  <c r="I76" i="1"/>
  <c r="F77" i="1"/>
  <c r="I77" i="1"/>
  <c r="F78" i="1"/>
  <c r="I78" i="1"/>
  <c r="F79" i="1"/>
  <c r="I79" i="1"/>
  <c r="J79" i="1" s="1"/>
  <c r="F80" i="1"/>
  <c r="I80" i="1"/>
  <c r="F81" i="1"/>
  <c r="I81" i="1"/>
  <c r="J81" i="1" s="1"/>
  <c r="F82" i="1"/>
  <c r="I82" i="1"/>
  <c r="F83" i="1"/>
  <c r="I83" i="1"/>
  <c r="F84" i="1"/>
  <c r="I84" i="1"/>
  <c r="J84" i="1" s="1"/>
  <c r="F85" i="1"/>
  <c r="I85" i="1"/>
  <c r="E6" i="4"/>
  <c r="E7" i="4"/>
  <c r="F7" i="4" s="1"/>
  <c r="E8" i="4"/>
  <c r="E9" i="4"/>
  <c r="F9" i="4" s="1"/>
  <c r="E10" i="4"/>
  <c r="E11" i="4"/>
  <c r="F11" i="4" s="1"/>
  <c r="E12" i="4"/>
  <c r="E13" i="4"/>
  <c r="F13" i="4" s="1"/>
  <c r="E14" i="4"/>
  <c r="E15" i="4"/>
  <c r="F15" i="4" s="1"/>
  <c r="E16" i="4"/>
  <c r="E17" i="4"/>
  <c r="F17" i="4" s="1"/>
  <c r="E18" i="4"/>
  <c r="E19" i="4"/>
  <c r="F19" i="4" s="1"/>
  <c r="E20" i="4"/>
  <c r="E21" i="4"/>
  <c r="F21" i="4" s="1"/>
  <c r="E22" i="4"/>
  <c r="E23" i="4"/>
  <c r="F23" i="4" s="1"/>
  <c r="E24" i="4"/>
  <c r="E25" i="4"/>
  <c r="F25" i="4" s="1"/>
  <c r="E26" i="4"/>
  <c r="E27" i="4"/>
  <c r="F27" i="4" s="1"/>
  <c r="E28" i="4"/>
  <c r="E29" i="4"/>
  <c r="F29" i="4" s="1"/>
  <c r="E30" i="4"/>
  <c r="E31" i="4"/>
  <c r="F31" i="4" s="1"/>
  <c r="E32" i="4"/>
  <c r="F32" i="4" s="1"/>
  <c r="E33" i="4"/>
  <c r="E34" i="4"/>
  <c r="F34" i="4" s="1"/>
  <c r="E35" i="4"/>
  <c r="F35" i="4" s="1"/>
  <c r="E36" i="4"/>
  <c r="E37" i="4"/>
  <c r="E38" i="4"/>
  <c r="F38" i="4" s="1"/>
  <c r="E39" i="4"/>
  <c r="F39" i="4" s="1"/>
  <c r="E40" i="4"/>
  <c r="E41" i="4"/>
  <c r="E42" i="4"/>
  <c r="F42" i="4" s="1"/>
  <c r="E43" i="4"/>
  <c r="F43" i="4" s="1"/>
  <c r="E44" i="4"/>
  <c r="E45" i="4"/>
  <c r="E46" i="4"/>
  <c r="F46" i="4" s="1"/>
  <c r="E47" i="4"/>
  <c r="F47" i="4" s="1"/>
  <c r="E6" i="29"/>
  <c r="F6" i="29" s="1"/>
  <c r="E7" i="29"/>
  <c r="F7" i="29" s="1"/>
  <c r="E8" i="29"/>
  <c r="E9" i="29"/>
  <c r="F9" i="29" s="1"/>
  <c r="E10" i="29"/>
  <c r="E11" i="29"/>
  <c r="F11" i="29" s="1"/>
  <c r="E12" i="29"/>
  <c r="E13" i="29"/>
  <c r="F13" i="29" s="1"/>
  <c r="E14" i="29"/>
  <c r="F14" i="29" s="1"/>
  <c r="E15" i="29"/>
  <c r="F15" i="29" s="1"/>
  <c r="E16" i="29"/>
  <c r="I16" i="29" s="1"/>
  <c r="J16" i="29" s="1"/>
  <c r="E17" i="29"/>
  <c r="F17" i="29" s="1"/>
  <c r="E18" i="29"/>
  <c r="F18" i="29" s="1"/>
  <c r="E19" i="29"/>
  <c r="E20" i="29"/>
  <c r="F20" i="29" s="1"/>
  <c r="E21" i="29"/>
  <c r="F21" i="29" s="1"/>
  <c r="E22" i="29"/>
  <c r="F22" i="29" s="1"/>
  <c r="E23" i="29"/>
  <c r="E24" i="29"/>
  <c r="I24" i="29" s="1"/>
  <c r="J24" i="29" s="1"/>
  <c r="E25" i="29"/>
  <c r="F25" i="29" s="1"/>
  <c r="E26" i="29"/>
  <c r="E27" i="29"/>
  <c r="F27" i="29" s="1"/>
  <c r="E28" i="29"/>
  <c r="E29" i="29"/>
  <c r="F29" i="29" s="1"/>
  <c r="E30" i="29"/>
  <c r="F30" i="29" s="1"/>
  <c r="E31" i="29"/>
  <c r="E32" i="29"/>
  <c r="I32" i="29" s="1"/>
  <c r="J32" i="29" s="1"/>
  <c r="E33" i="29"/>
  <c r="I33" i="29" s="1"/>
  <c r="J33" i="29" s="1"/>
  <c r="E34" i="29"/>
  <c r="F34" i="29" s="1"/>
  <c r="E35" i="29"/>
  <c r="I35" i="29" s="1"/>
  <c r="J35" i="29" s="1"/>
  <c r="E36" i="29"/>
  <c r="I36" i="29" s="1"/>
  <c r="J36" i="29" s="1"/>
  <c r="E37" i="29"/>
  <c r="F37" i="29" s="1"/>
  <c r="E38" i="29"/>
  <c r="F38" i="29" s="1"/>
  <c r="E39" i="29"/>
  <c r="I39" i="29" s="1"/>
  <c r="J39" i="29" s="1"/>
  <c r="E40" i="29"/>
  <c r="I40" i="29" s="1"/>
  <c r="J40" i="29" s="1"/>
  <c r="E41" i="29"/>
  <c r="I41" i="29" s="1"/>
  <c r="J41" i="29" s="1"/>
  <c r="E42" i="29"/>
  <c r="I42" i="29" s="1"/>
  <c r="J42" i="29" s="1"/>
  <c r="E43" i="29"/>
  <c r="I43" i="29" s="1"/>
  <c r="J43" i="29" s="1"/>
  <c r="E44" i="29"/>
  <c r="I44" i="29" s="1"/>
  <c r="J44" i="29" s="1"/>
  <c r="E45" i="29"/>
  <c r="I45" i="29" s="1"/>
  <c r="J45" i="29" s="1"/>
  <c r="E46" i="29"/>
  <c r="E47" i="29"/>
  <c r="I47" i="29" s="1"/>
  <c r="J47" i="29" s="1"/>
  <c r="E6" i="6"/>
  <c r="I6" i="6" s="1"/>
  <c r="J6" i="6" s="1"/>
  <c r="E7" i="6"/>
  <c r="E8" i="6"/>
  <c r="E9" i="6"/>
  <c r="I9" i="6" s="1"/>
  <c r="J9" i="6" s="1"/>
  <c r="E10" i="6"/>
  <c r="E11" i="6"/>
  <c r="F11" i="6" s="1"/>
  <c r="E12" i="6"/>
  <c r="I12" i="6" s="1"/>
  <c r="J12" i="6" s="1"/>
  <c r="E13" i="6"/>
  <c r="E14" i="6"/>
  <c r="I14" i="6" s="1"/>
  <c r="J14" i="6" s="1"/>
  <c r="E15" i="6"/>
  <c r="E16" i="6"/>
  <c r="F16" i="6" s="1"/>
  <c r="E17" i="6"/>
  <c r="I17" i="6" s="1"/>
  <c r="J17" i="6" s="1"/>
  <c r="E18" i="6"/>
  <c r="E19" i="6"/>
  <c r="F19" i="6" s="1"/>
  <c r="E20" i="6"/>
  <c r="I20" i="6" s="1"/>
  <c r="J20" i="6" s="1"/>
  <c r="E21" i="6"/>
  <c r="E22" i="6"/>
  <c r="I22" i="6" s="1"/>
  <c r="J22" i="6" s="1"/>
  <c r="E23" i="6"/>
  <c r="E24" i="6"/>
  <c r="F24" i="6" s="1"/>
  <c r="E25" i="6"/>
  <c r="I25" i="6" s="1"/>
  <c r="J25" i="6" s="1"/>
  <c r="E26" i="6"/>
  <c r="E27" i="6"/>
  <c r="F27" i="6" s="1"/>
  <c r="E28" i="6"/>
  <c r="I28" i="6" s="1"/>
  <c r="J28" i="6" s="1"/>
  <c r="E29" i="6"/>
  <c r="E30" i="6"/>
  <c r="I30" i="6" s="1"/>
  <c r="J30" i="6" s="1"/>
  <c r="E31" i="6"/>
  <c r="I31" i="6" s="1"/>
  <c r="J31" i="6" s="1"/>
  <c r="E32" i="6"/>
  <c r="F32" i="6" s="1"/>
  <c r="E33" i="6"/>
  <c r="F33" i="6" s="1"/>
  <c r="E34" i="6"/>
  <c r="I34" i="6" s="1"/>
  <c r="J34" i="6" s="1"/>
  <c r="E35" i="6"/>
  <c r="E36" i="6"/>
  <c r="F36" i="6" s="1"/>
  <c r="E37" i="6"/>
  <c r="I37" i="6" s="1"/>
  <c r="J37" i="6" s="1"/>
  <c r="E38" i="6"/>
  <c r="F38" i="6" s="1"/>
  <c r="E39" i="6"/>
  <c r="I39" i="6" s="1"/>
  <c r="J39" i="6" s="1"/>
  <c r="E40" i="6"/>
  <c r="F40" i="6" s="1"/>
  <c r="E41" i="6"/>
  <c r="I41" i="6" s="1"/>
  <c r="J41" i="6" s="1"/>
  <c r="E42" i="6"/>
  <c r="F42" i="6" s="1"/>
  <c r="E43" i="6"/>
  <c r="I43" i="6" s="1"/>
  <c r="J43" i="6" s="1"/>
  <c r="E44" i="6"/>
  <c r="E45" i="6"/>
  <c r="I45" i="6" s="1"/>
  <c r="J45" i="6" s="1"/>
  <c r="E46" i="6"/>
  <c r="F46" i="6" s="1"/>
  <c r="E47" i="6"/>
  <c r="F47" i="6" s="1"/>
  <c r="E6" i="7"/>
  <c r="F6" i="7" s="1"/>
  <c r="E7" i="7"/>
  <c r="I7" i="7" s="1"/>
  <c r="J7" i="7" s="1"/>
  <c r="E8" i="7"/>
  <c r="F8" i="7" s="1"/>
  <c r="E9" i="7"/>
  <c r="I9" i="7" s="1"/>
  <c r="J9" i="7" s="1"/>
  <c r="E10" i="7"/>
  <c r="F10" i="7" s="1"/>
  <c r="E11" i="7"/>
  <c r="I11" i="7" s="1"/>
  <c r="J11" i="7" s="1"/>
  <c r="E12" i="7"/>
  <c r="F12" i="7" s="1"/>
  <c r="E13" i="7"/>
  <c r="I13" i="7" s="1"/>
  <c r="J13" i="7" s="1"/>
  <c r="E14" i="7"/>
  <c r="F14" i="7" s="1"/>
  <c r="E15" i="7"/>
  <c r="I15" i="7" s="1"/>
  <c r="J15" i="7" s="1"/>
  <c r="E16" i="7"/>
  <c r="F16" i="7" s="1"/>
  <c r="E17" i="7"/>
  <c r="I17" i="7" s="1"/>
  <c r="J17" i="7" s="1"/>
  <c r="E18" i="7"/>
  <c r="F18" i="7" s="1"/>
  <c r="E19" i="7"/>
  <c r="E20" i="7"/>
  <c r="F20" i="7" s="1"/>
  <c r="E21" i="7"/>
  <c r="I21" i="7" s="1"/>
  <c r="J21" i="7" s="1"/>
  <c r="E22" i="7"/>
  <c r="F22" i="7" s="1"/>
  <c r="E23" i="7"/>
  <c r="I23" i="7" s="1"/>
  <c r="J23" i="7" s="1"/>
  <c r="E24" i="7"/>
  <c r="F24" i="7" s="1"/>
  <c r="E25" i="7"/>
  <c r="F25" i="7" s="1"/>
  <c r="E26" i="7"/>
  <c r="F26" i="7" s="1"/>
  <c r="E27" i="7"/>
  <c r="I27" i="7" s="1"/>
  <c r="J27" i="7" s="1"/>
  <c r="E28" i="7"/>
  <c r="F28" i="7" s="1"/>
  <c r="E29" i="7"/>
  <c r="I29" i="7" s="1"/>
  <c r="J29" i="7" s="1"/>
  <c r="E30" i="7"/>
  <c r="I30" i="7" s="1"/>
  <c r="J30" i="7" s="1"/>
  <c r="E31" i="7"/>
  <c r="F31" i="7" s="1"/>
  <c r="E32" i="7"/>
  <c r="F32" i="7" s="1"/>
  <c r="E33" i="7"/>
  <c r="F33" i="7" s="1"/>
  <c r="E34" i="7"/>
  <c r="F34" i="7" s="1"/>
  <c r="E35" i="7"/>
  <c r="I35" i="7" s="1"/>
  <c r="J35" i="7" s="1"/>
  <c r="E36" i="7"/>
  <c r="I36" i="7" s="1"/>
  <c r="J36" i="7" s="1"/>
  <c r="E37" i="7"/>
  <c r="I37" i="7" s="1"/>
  <c r="J37" i="7" s="1"/>
  <c r="E38" i="7"/>
  <c r="F38" i="7" s="1"/>
  <c r="E39" i="7"/>
  <c r="F39" i="7" s="1"/>
  <c r="E40" i="7"/>
  <c r="F40" i="7" s="1"/>
  <c r="E41" i="7"/>
  <c r="I41" i="7" s="1"/>
  <c r="J41" i="7" s="1"/>
  <c r="E42" i="7"/>
  <c r="E43" i="7"/>
  <c r="I43" i="7" s="1"/>
  <c r="J43" i="7" s="1"/>
  <c r="E44" i="7"/>
  <c r="E45" i="7"/>
  <c r="F45" i="7" s="1"/>
  <c r="E46" i="7"/>
  <c r="F46" i="7" s="1"/>
  <c r="E47" i="7"/>
  <c r="I47" i="7" s="1"/>
  <c r="J47" i="7" s="1"/>
  <c r="E6" i="8"/>
  <c r="E7" i="8"/>
  <c r="F7" i="8" s="1"/>
  <c r="E8" i="8"/>
  <c r="E9" i="8"/>
  <c r="F9" i="8" s="1"/>
  <c r="E10" i="8"/>
  <c r="I10" i="8" s="1"/>
  <c r="J10" i="8" s="1"/>
  <c r="E11" i="8"/>
  <c r="I11" i="8" s="1"/>
  <c r="J11" i="8" s="1"/>
  <c r="E12" i="8"/>
  <c r="F12" i="8" s="1"/>
  <c r="E13" i="8"/>
  <c r="F13" i="8" s="1"/>
  <c r="E14" i="8"/>
  <c r="I14" i="8" s="1"/>
  <c r="J14" i="8" s="1"/>
  <c r="E15" i="8"/>
  <c r="I15" i="8" s="1"/>
  <c r="J15" i="8" s="1"/>
  <c r="E16" i="8"/>
  <c r="F16" i="8" s="1"/>
  <c r="E17" i="8"/>
  <c r="F17" i="8" s="1"/>
  <c r="E18" i="8"/>
  <c r="F18" i="8" s="1"/>
  <c r="E19" i="8"/>
  <c r="E20" i="8"/>
  <c r="I20" i="8" s="1"/>
  <c r="J20" i="8" s="1"/>
  <c r="E21" i="8"/>
  <c r="I21" i="8" s="1"/>
  <c r="J21" i="8" s="1"/>
  <c r="E22" i="8"/>
  <c r="F22" i="8" s="1"/>
  <c r="E23" i="8"/>
  <c r="I23" i="8" s="1"/>
  <c r="J23" i="8" s="1"/>
  <c r="E24" i="8"/>
  <c r="F24" i="8" s="1"/>
  <c r="E25" i="8"/>
  <c r="F25" i="8" s="1"/>
  <c r="E26" i="8"/>
  <c r="I26" i="8" s="1"/>
  <c r="J26" i="8" s="1"/>
  <c r="E27" i="8"/>
  <c r="I27" i="8" s="1"/>
  <c r="J27" i="8" s="1"/>
  <c r="E28" i="8"/>
  <c r="F28" i="8" s="1"/>
  <c r="E29" i="8"/>
  <c r="I29" i="8" s="1"/>
  <c r="J29" i="8" s="1"/>
  <c r="E30" i="8"/>
  <c r="I30" i="8" s="1"/>
  <c r="J30" i="8" s="1"/>
  <c r="E31" i="8"/>
  <c r="F31" i="8" s="1"/>
  <c r="E32" i="8"/>
  <c r="F32" i="8" s="1"/>
  <c r="E33" i="8"/>
  <c r="I33" i="8" s="1"/>
  <c r="J33" i="8" s="1"/>
  <c r="E34" i="8"/>
  <c r="F34" i="8" s="1"/>
  <c r="E35" i="8"/>
  <c r="I35" i="8" s="1"/>
  <c r="J35" i="8" s="1"/>
  <c r="E36" i="8"/>
  <c r="I36" i="8" s="1"/>
  <c r="J36" i="8" s="1"/>
  <c r="E37" i="8"/>
  <c r="F37" i="8" s="1"/>
  <c r="E38" i="8"/>
  <c r="F38" i="8" s="1"/>
  <c r="E39" i="8"/>
  <c r="I39" i="8" s="1"/>
  <c r="J39" i="8" s="1"/>
  <c r="E40" i="8"/>
  <c r="I40" i="8" s="1"/>
  <c r="J40" i="8" s="1"/>
  <c r="E41" i="8"/>
  <c r="F41" i="8" s="1"/>
  <c r="E42" i="8"/>
  <c r="F42" i="8" s="1"/>
  <c r="E43" i="8"/>
  <c r="F43" i="8" s="1"/>
  <c r="E44" i="8"/>
  <c r="F44" i="8" s="1"/>
  <c r="E45" i="8"/>
  <c r="I45" i="8" s="1"/>
  <c r="J45" i="8" s="1"/>
  <c r="E46" i="8"/>
  <c r="E47" i="8"/>
  <c r="F47" i="8" s="1"/>
  <c r="E6" i="9"/>
  <c r="F6" i="9" s="1"/>
  <c r="E7" i="9"/>
  <c r="F7" i="9" s="1"/>
  <c r="E8" i="9"/>
  <c r="I8" i="9" s="1"/>
  <c r="J8" i="9" s="1"/>
  <c r="E9" i="9"/>
  <c r="I9" i="9" s="1"/>
  <c r="J9" i="9" s="1"/>
  <c r="E10" i="9"/>
  <c r="I10" i="9" s="1"/>
  <c r="J10" i="9" s="1"/>
  <c r="E11" i="9"/>
  <c r="I11" i="9" s="1"/>
  <c r="J11" i="9" s="1"/>
  <c r="E12" i="9"/>
  <c r="F12" i="9" s="1"/>
  <c r="E13" i="9"/>
  <c r="F13" i="9" s="1"/>
  <c r="E14" i="9"/>
  <c r="I14" i="9" s="1"/>
  <c r="J14" i="9" s="1"/>
  <c r="E15" i="9"/>
  <c r="I15" i="9" s="1"/>
  <c r="J15" i="9" s="1"/>
  <c r="E16" i="9"/>
  <c r="I16" i="9" s="1"/>
  <c r="J16" i="9" s="1"/>
  <c r="E17" i="9"/>
  <c r="F17" i="9" s="1"/>
  <c r="E18" i="9"/>
  <c r="I18" i="9" s="1"/>
  <c r="J18" i="9" s="1"/>
  <c r="E19" i="9"/>
  <c r="I19" i="9" s="1"/>
  <c r="J19" i="9" s="1"/>
  <c r="E20" i="9"/>
  <c r="F20" i="9" s="1"/>
  <c r="E21" i="9"/>
  <c r="I21" i="9" s="1"/>
  <c r="J21" i="9" s="1"/>
  <c r="E22" i="9"/>
  <c r="F22" i="9" s="1"/>
  <c r="E23" i="9"/>
  <c r="F23" i="9" s="1"/>
  <c r="E24" i="9"/>
  <c r="I24" i="9" s="1"/>
  <c r="J24" i="9" s="1"/>
  <c r="E25" i="9"/>
  <c r="I25" i="9" s="1"/>
  <c r="J25" i="9" s="1"/>
  <c r="E26" i="9"/>
  <c r="F26" i="9" s="1"/>
  <c r="E27" i="9"/>
  <c r="E28" i="9"/>
  <c r="E29" i="9"/>
  <c r="F29" i="9" s="1"/>
  <c r="E30" i="9"/>
  <c r="F30" i="9" s="1"/>
  <c r="E31" i="9"/>
  <c r="I31" i="9" s="1"/>
  <c r="J31" i="9" s="1"/>
  <c r="E32" i="9"/>
  <c r="E33" i="9"/>
  <c r="E34" i="9"/>
  <c r="E35" i="9"/>
  <c r="I35" i="9" s="1"/>
  <c r="J35" i="9" s="1"/>
  <c r="E36" i="9"/>
  <c r="F36" i="9" s="1"/>
  <c r="E37" i="9"/>
  <c r="E38" i="9"/>
  <c r="E39" i="9"/>
  <c r="I39" i="9" s="1"/>
  <c r="J39" i="9" s="1"/>
  <c r="E40" i="9"/>
  <c r="E41" i="9"/>
  <c r="F41" i="9" s="1"/>
  <c r="E42" i="9"/>
  <c r="F42" i="9" s="1"/>
  <c r="E43" i="9"/>
  <c r="F43" i="9" s="1"/>
  <c r="E44" i="9"/>
  <c r="E45" i="9"/>
  <c r="E46" i="9"/>
  <c r="F46" i="9" s="1"/>
  <c r="E47" i="9"/>
  <c r="I47" i="9" s="1"/>
  <c r="J47" i="9" s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I37" i="1"/>
  <c r="F38" i="1"/>
  <c r="I38" i="1"/>
  <c r="F39" i="1"/>
  <c r="I39" i="1"/>
  <c r="F40" i="1"/>
  <c r="I40" i="1"/>
  <c r="I41" i="1"/>
  <c r="F42" i="1"/>
  <c r="I42" i="1"/>
  <c r="F43" i="1"/>
  <c r="I43" i="1"/>
  <c r="F44" i="1"/>
  <c r="I44" i="1"/>
  <c r="I45" i="1"/>
  <c r="F46" i="1"/>
  <c r="I46" i="1"/>
  <c r="F47" i="1"/>
  <c r="I47" i="1"/>
  <c r="F62" i="8" l="1"/>
  <c r="F85" i="6"/>
  <c r="F53" i="6"/>
  <c r="F68" i="29"/>
  <c r="I65" i="29"/>
  <c r="J65" i="29" s="1"/>
  <c r="F52" i="29"/>
  <c r="I49" i="29"/>
  <c r="J49" i="29" s="1"/>
  <c r="F74" i="4"/>
  <c r="I71" i="4"/>
  <c r="J71" i="4" s="1"/>
  <c r="F58" i="4"/>
  <c r="I55" i="4"/>
  <c r="J55" i="4" s="1"/>
  <c r="F69" i="6"/>
  <c r="I73" i="29"/>
  <c r="J73" i="29" s="1"/>
  <c r="I57" i="29"/>
  <c r="J57" i="29" s="1"/>
  <c r="I79" i="4"/>
  <c r="J79" i="4" s="1"/>
  <c r="H79" i="4" s="1"/>
  <c r="I63" i="4"/>
  <c r="J63" i="4" s="1"/>
  <c r="F31" i="6"/>
  <c r="I34" i="29"/>
  <c r="J34" i="29" s="1"/>
  <c r="F84" i="9"/>
  <c r="I71" i="9"/>
  <c r="J71" i="9" s="1"/>
  <c r="F62" i="9"/>
  <c r="F84" i="8"/>
  <c r="F68" i="8"/>
  <c r="F52" i="8"/>
  <c r="F74" i="7"/>
  <c r="F79" i="6"/>
  <c r="F71" i="6"/>
  <c r="F63" i="6"/>
  <c r="F55" i="6"/>
  <c r="H55" i="6" s="1"/>
  <c r="F85" i="29"/>
  <c r="F77" i="29"/>
  <c r="I67" i="9"/>
  <c r="J67" i="9" s="1"/>
  <c r="H67" i="9" s="1"/>
  <c r="F48" i="9"/>
  <c r="H48" i="9" s="1"/>
  <c r="F70" i="8"/>
  <c r="F54" i="8"/>
  <c r="F76" i="7"/>
  <c r="F81" i="6"/>
  <c r="F73" i="6"/>
  <c r="F65" i="6"/>
  <c r="F57" i="6"/>
  <c r="F49" i="6"/>
  <c r="F79" i="29"/>
  <c r="I79" i="9"/>
  <c r="J79" i="9" s="1"/>
  <c r="H79" i="9" s="1"/>
  <c r="F76" i="9"/>
  <c r="F54" i="9"/>
  <c r="H54" i="9" s="1"/>
  <c r="F76" i="8"/>
  <c r="F60" i="8"/>
  <c r="F82" i="7"/>
  <c r="F66" i="7"/>
  <c r="H66" i="7" s="1"/>
  <c r="I63" i="7"/>
  <c r="J63" i="7" s="1"/>
  <c r="F83" i="6"/>
  <c r="F75" i="6"/>
  <c r="F67" i="6"/>
  <c r="H67" i="6" s="1"/>
  <c r="F59" i="6"/>
  <c r="F51" i="6"/>
  <c r="F81" i="29"/>
  <c r="I48" i="4"/>
  <c r="J48" i="4" s="1"/>
  <c r="H48" i="4" s="1"/>
  <c r="H73" i="29"/>
  <c r="H69" i="29"/>
  <c r="H65" i="29"/>
  <c r="H61" i="29"/>
  <c r="H57" i="29"/>
  <c r="H53" i="29"/>
  <c r="H49" i="29"/>
  <c r="H83" i="4"/>
  <c r="H75" i="4"/>
  <c r="H71" i="4"/>
  <c r="H67" i="4"/>
  <c r="H63" i="4"/>
  <c r="H59" i="4"/>
  <c r="H55" i="4"/>
  <c r="H51" i="4"/>
  <c r="H84" i="9"/>
  <c r="H71" i="9"/>
  <c r="H63" i="7"/>
  <c r="H84" i="1"/>
  <c r="I80" i="9"/>
  <c r="J80" i="9" s="1"/>
  <c r="H80" i="9" s="1"/>
  <c r="F80" i="9"/>
  <c r="I52" i="9"/>
  <c r="J52" i="9" s="1"/>
  <c r="F52" i="9"/>
  <c r="I58" i="8"/>
  <c r="J58" i="8" s="1"/>
  <c r="H58" i="8" s="1"/>
  <c r="F58" i="8"/>
  <c r="J55" i="1"/>
  <c r="H55" i="1" s="1"/>
  <c r="F83" i="9"/>
  <c r="I83" i="9"/>
  <c r="J83" i="9" s="1"/>
  <c r="H83" i="9" s="1"/>
  <c r="J68" i="1"/>
  <c r="H68" i="1" s="1"/>
  <c r="I72" i="9"/>
  <c r="J72" i="9" s="1"/>
  <c r="F72" i="9"/>
  <c r="I60" i="9"/>
  <c r="J60" i="9" s="1"/>
  <c r="F60" i="9"/>
  <c r="I82" i="8"/>
  <c r="J82" i="8" s="1"/>
  <c r="H82" i="8" s="1"/>
  <c r="F82" i="8"/>
  <c r="I66" i="8"/>
  <c r="J66" i="8" s="1"/>
  <c r="H66" i="8" s="1"/>
  <c r="F66" i="8"/>
  <c r="I50" i="8"/>
  <c r="J50" i="8" s="1"/>
  <c r="H50" i="8" s="1"/>
  <c r="F50" i="8"/>
  <c r="I72" i="7"/>
  <c r="J72" i="7" s="1"/>
  <c r="H72" i="7" s="1"/>
  <c r="F72" i="7"/>
  <c r="F75" i="9"/>
  <c r="I75" i="9"/>
  <c r="J75" i="9" s="1"/>
  <c r="H68" i="9"/>
  <c r="I74" i="8"/>
  <c r="J74" i="8" s="1"/>
  <c r="F74" i="8"/>
  <c r="I80" i="7"/>
  <c r="J80" i="7" s="1"/>
  <c r="F80" i="7"/>
  <c r="I64" i="7"/>
  <c r="J64" i="7" s="1"/>
  <c r="F64" i="7"/>
  <c r="J76" i="1"/>
  <c r="H76" i="1" s="1"/>
  <c r="J63" i="1"/>
  <c r="H63" i="1" s="1"/>
  <c r="J57" i="1"/>
  <c r="H57" i="1" s="1"/>
  <c r="H76" i="9"/>
  <c r="F68" i="9"/>
  <c r="F66" i="9"/>
  <c r="H64" i="9"/>
  <c r="F58" i="9"/>
  <c r="H56" i="9"/>
  <c r="F50" i="9"/>
  <c r="H50" i="9" s="1"/>
  <c r="F80" i="8"/>
  <c r="H80" i="8" s="1"/>
  <c r="H78" i="8"/>
  <c r="F72" i="8"/>
  <c r="H70" i="8"/>
  <c r="F64" i="8"/>
  <c r="H64" i="8" s="1"/>
  <c r="H62" i="8"/>
  <c r="F56" i="8"/>
  <c r="H56" i="8" s="1"/>
  <c r="H54" i="8"/>
  <c r="F48" i="8"/>
  <c r="H48" i="8" s="1"/>
  <c r="H84" i="7"/>
  <c r="F78" i="7"/>
  <c r="H76" i="7"/>
  <c r="F70" i="7"/>
  <c r="H68" i="7"/>
  <c r="H85" i="6"/>
  <c r="H83" i="6"/>
  <c r="H81" i="6"/>
  <c r="H79" i="6"/>
  <c r="H77" i="6"/>
  <c r="H75" i="6"/>
  <c r="H73" i="6"/>
  <c r="H71" i="6"/>
  <c r="H69" i="6"/>
  <c r="H65" i="6"/>
  <c r="H63" i="6"/>
  <c r="H61" i="6"/>
  <c r="H59" i="6"/>
  <c r="H57" i="6"/>
  <c r="H53" i="6"/>
  <c r="H51" i="6"/>
  <c r="H49" i="6"/>
  <c r="H85" i="29"/>
  <c r="H83" i="29"/>
  <c r="H81" i="29"/>
  <c r="H79" i="29"/>
  <c r="I75" i="29"/>
  <c r="J75" i="29" s="1"/>
  <c r="H75" i="29" s="1"/>
  <c r="F74" i="29"/>
  <c r="H74" i="29" s="1"/>
  <c r="I71" i="29"/>
  <c r="J71" i="29" s="1"/>
  <c r="H71" i="29" s="1"/>
  <c r="F70" i="29"/>
  <c r="H70" i="29" s="1"/>
  <c r="I67" i="29"/>
  <c r="J67" i="29" s="1"/>
  <c r="H67" i="29" s="1"/>
  <c r="F66" i="29"/>
  <c r="H66" i="29" s="1"/>
  <c r="I63" i="29"/>
  <c r="J63" i="29" s="1"/>
  <c r="H63" i="29" s="1"/>
  <c r="F62" i="29"/>
  <c r="H62" i="29" s="1"/>
  <c r="I59" i="29"/>
  <c r="J59" i="29" s="1"/>
  <c r="H59" i="29" s="1"/>
  <c r="F58" i="29"/>
  <c r="H58" i="29" s="1"/>
  <c r="I55" i="29"/>
  <c r="J55" i="29" s="1"/>
  <c r="H55" i="29" s="1"/>
  <c r="F54" i="29"/>
  <c r="H54" i="29" s="1"/>
  <c r="I51" i="29"/>
  <c r="J51" i="29" s="1"/>
  <c r="H51" i="29" s="1"/>
  <c r="F50" i="29"/>
  <c r="H50" i="29" s="1"/>
  <c r="I85" i="4"/>
  <c r="J85" i="4" s="1"/>
  <c r="H85" i="4" s="1"/>
  <c r="F84" i="4"/>
  <c r="H84" i="4" s="1"/>
  <c r="I81" i="4"/>
  <c r="J81" i="4" s="1"/>
  <c r="H81" i="4" s="1"/>
  <c r="F80" i="4"/>
  <c r="H80" i="4" s="1"/>
  <c r="I77" i="4"/>
  <c r="J77" i="4" s="1"/>
  <c r="H77" i="4" s="1"/>
  <c r="F76" i="4"/>
  <c r="H76" i="4" s="1"/>
  <c r="I73" i="4"/>
  <c r="J73" i="4" s="1"/>
  <c r="H73" i="4" s="1"/>
  <c r="F72" i="4"/>
  <c r="H72" i="4" s="1"/>
  <c r="I69" i="4"/>
  <c r="J69" i="4" s="1"/>
  <c r="H69" i="4" s="1"/>
  <c r="F68" i="4"/>
  <c r="H68" i="4" s="1"/>
  <c r="I65" i="4"/>
  <c r="J65" i="4" s="1"/>
  <c r="H65" i="4" s="1"/>
  <c r="F64" i="4"/>
  <c r="H64" i="4" s="1"/>
  <c r="I61" i="4"/>
  <c r="J61" i="4" s="1"/>
  <c r="H61" i="4" s="1"/>
  <c r="F60" i="4"/>
  <c r="H60" i="4" s="1"/>
  <c r="I57" i="4"/>
  <c r="J57" i="4" s="1"/>
  <c r="H57" i="4" s="1"/>
  <c r="F56" i="4"/>
  <c r="H56" i="4" s="1"/>
  <c r="I53" i="4"/>
  <c r="J53" i="4" s="1"/>
  <c r="H53" i="4" s="1"/>
  <c r="F52" i="4"/>
  <c r="H52" i="4" s="1"/>
  <c r="I49" i="4"/>
  <c r="J49" i="4" s="1"/>
  <c r="H49" i="4" s="1"/>
  <c r="J49" i="1"/>
  <c r="H49" i="1" s="1"/>
  <c r="H66" i="9"/>
  <c r="H58" i="9"/>
  <c r="H72" i="8"/>
  <c r="H78" i="7"/>
  <c r="H70" i="7"/>
  <c r="I84" i="6"/>
  <c r="J84" i="6" s="1"/>
  <c r="H84" i="6" s="1"/>
  <c r="I82" i="6"/>
  <c r="J82" i="6" s="1"/>
  <c r="H82" i="6" s="1"/>
  <c r="I80" i="6"/>
  <c r="J80" i="6" s="1"/>
  <c r="H80" i="6" s="1"/>
  <c r="I78" i="6"/>
  <c r="J78" i="6" s="1"/>
  <c r="H78" i="6" s="1"/>
  <c r="I76" i="6"/>
  <c r="J76" i="6" s="1"/>
  <c r="H76" i="6" s="1"/>
  <c r="I74" i="6"/>
  <c r="J74" i="6" s="1"/>
  <c r="H74" i="6" s="1"/>
  <c r="I72" i="6"/>
  <c r="J72" i="6" s="1"/>
  <c r="H72" i="6" s="1"/>
  <c r="I70" i="6"/>
  <c r="J70" i="6" s="1"/>
  <c r="H70" i="6" s="1"/>
  <c r="I68" i="6"/>
  <c r="J68" i="6" s="1"/>
  <c r="H68" i="6" s="1"/>
  <c r="I66" i="6"/>
  <c r="J66" i="6" s="1"/>
  <c r="H66" i="6" s="1"/>
  <c r="I64" i="6"/>
  <c r="J64" i="6" s="1"/>
  <c r="H64" i="6" s="1"/>
  <c r="I62" i="6"/>
  <c r="J62" i="6" s="1"/>
  <c r="H62" i="6" s="1"/>
  <c r="I60" i="6"/>
  <c r="J60" i="6" s="1"/>
  <c r="H60" i="6" s="1"/>
  <c r="I58" i="6"/>
  <c r="J58" i="6" s="1"/>
  <c r="H58" i="6" s="1"/>
  <c r="I56" i="6"/>
  <c r="J56" i="6" s="1"/>
  <c r="H56" i="6" s="1"/>
  <c r="I54" i="6"/>
  <c r="J54" i="6" s="1"/>
  <c r="H54" i="6" s="1"/>
  <c r="I52" i="6"/>
  <c r="J52" i="6" s="1"/>
  <c r="H52" i="6" s="1"/>
  <c r="I50" i="6"/>
  <c r="J50" i="6" s="1"/>
  <c r="H50" i="6" s="1"/>
  <c r="I48" i="6"/>
  <c r="J48" i="6" s="1"/>
  <c r="H48" i="6" s="1"/>
  <c r="I84" i="29"/>
  <c r="J84" i="29" s="1"/>
  <c r="H84" i="29" s="1"/>
  <c r="I82" i="29"/>
  <c r="J82" i="29" s="1"/>
  <c r="H82" i="29" s="1"/>
  <c r="I80" i="29"/>
  <c r="J80" i="29" s="1"/>
  <c r="H80" i="29" s="1"/>
  <c r="I78" i="29"/>
  <c r="J78" i="29" s="1"/>
  <c r="H78" i="29" s="1"/>
  <c r="H76" i="29"/>
  <c r="H72" i="29"/>
  <c r="H68" i="29"/>
  <c r="H64" i="29"/>
  <c r="H60" i="29"/>
  <c r="H56" i="29"/>
  <c r="H52" i="29"/>
  <c r="H48" i="29"/>
  <c r="H82" i="4"/>
  <c r="H78" i="4"/>
  <c r="H74" i="4"/>
  <c r="H70" i="4"/>
  <c r="H66" i="4"/>
  <c r="H62" i="4"/>
  <c r="H58" i="4"/>
  <c r="H54" i="4"/>
  <c r="H50" i="4"/>
  <c r="J65" i="1"/>
  <c r="H65" i="1" s="1"/>
  <c r="H62" i="9"/>
  <c r="H84" i="8"/>
  <c r="H76" i="8"/>
  <c r="H68" i="8"/>
  <c r="H60" i="8"/>
  <c r="H52" i="8"/>
  <c r="H82" i="7"/>
  <c r="H74" i="7"/>
  <c r="J85" i="1"/>
  <c r="H85" i="1" s="1"/>
  <c r="J82" i="1"/>
  <c r="H82" i="1" s="1"/>
  <c r="J77" i="1"/>
  <c r="H77" i="1" s="1"/>
  <c r="J74" i="1"/>
  <c r="H74" i="1" s="1"/>
  <c r="J69" i="1"/>
  <c r="H69" i="1" s="1"/>
  <c r="J66" i="1"/>
  <c r="H66" i="1" s="1"/>
  <c r="J61" i="1"/>
  <c r="H61" i="1" s="1"/>
  <c r="J58" i="1"/>
  <c r="H58" i="1" s="1"/>
  <c r="J53" i="1"/>
  <c r="H53" i="1" s="1"/>
  <c r="J50" i="1"/>
  <c r="H50" i="1" s="1"/>
  <c r="J83" i="1"/>
  <c r="H83" i="1" s="1"/>
  <c r="J80" i="1"/>
  <c r="H80" i="1" s="1"/>
  <c r="J75" i="1"/>
  <c r="H75" i="1" s="1"/>
  <c r="J72" i="1"/>
  <c r="H72" i="1" s="1"/>
  <c r="J67" i="1"/>
  <c r="H67" i="1" s="1"/>
  <c r="J64" i="1"/>
  <c r="H64" i="1" s="1"/>
  <c r="J59" i="1"/>
  <c r="H59" i="1" s="1"/>
  <c r="J56" i="1"/>
  <c r="J51" i="1"/>
  <c r="H51" i="1" s="1"/>
  <c r="J48" i="1"/>
  <c r="H48" i="1" s="1"/>
  <c r="H81" i="1"/>
  <c r="J78" i="1"/>
  <c r="H78" i="1" s="1"/>
  <c r="H73" i="1"/>
  <c r="J70" i="1"/>
  <c r="H70" i="1" s="1"/>
  <c r="J62" i="1"/>
  <c r="H62" i="1" s="1"/>
  <c r="J54" i="1"/>
  <c r="H54" i="1" s="1"/>
  <c r="H79" i="1"/>
  <c r="H71" i="1"/>
  <c r="H60" i="1"/>
  <c r="H56" i="1"/>
  <c r="H52" i="1"/>
  <c r="I82" i="9"/>
  <c r="J82" i="9" s="1"/>
  <c r="F82" i="9"/>
  <c r="I74" i="9"/>
  <c r="J74" i="9" s="1"/>
  <c r="F74" i="9"/>
  <c r="I78" i="9"/>
  <c r="J78" i="9" s="1"/>
  <c r="F78" i="9"/>
  <c r="I70" i="9"/>
  <c r="J70" i="9" s="1"/>
  <c r="F70" i="9"/>
  <c r="F65" i="9"/>
  <c r="I65" i="9"/>
  <c r="J65" i="9" s="1"/>
  <c r="I85" i="9"/>
  <c r="J85" i="9" s="1"/>
  <c r="H85" i="9" s="1"/>
  <c r="I81" i="9"/>
  <c r="J81" i="9" s="1"/>
  <c r="H81" i="9" s="1"/>
  <c r="I77" i="9"/>
  <c r="J77" i="9" s="1"/>
  <c r="H77" i="9" s="1"/>
  <c r="I73" i="9"/>
  <c r="J73" i="9" s="1"/>
  <c r="H73" i="9" s="1"/>
  <c r="I69" i="9"/>
  <c r="J69" i="9" s="1"/>
  <c r="H69" i="9" s="1"/>
  <c r="I63" i="9"/>
  <c r="J63" i="9" s="1"/>
  <c r="H63" i="9" s="1"/>
  <c r="I61" i="9"/>
  <c r="J61" i="9" s="1"/>
  <c r="H61" i="9" s="1"/>
  <c r="I59" i="9"/>
  <c r="J59" i="9" s="1"/>
  <c r="H59" i="9" s="1"/>
  <c r="I57" i="9"/>
  <c r="J57" i="9" s="1"/>
  <c r="H57" i="9" s="1"/>
  <c r="I55" i="9"/>
  <c r="J55" i="9" s="1"/>
  <c r="H55" i="9" s="1"/>
  <c r="I53" i="9"/>
  <c r="J53" i="9" s="1"/>
  <c r="H53" i="9" s="1"/>
  <c r="I51" i="9"/>
  <c r="J51" i="9" s="1"/>
  <c r="H51" i="9" s="1"/>
  <c r="I49" i="9"/>
  <c r="J49" i="9" s="1"/>
  <c r="H49" i="9" s="1"/>
  <c r="I85" i="8"/>
  <c r="J85" i="8" s="1"/>
  <c r="H85" i="8" s="1"/>
  <c r="I83" i="8"/>
  <c r="J83" i="8" s="1"/>
  <c r="H83" i="8" s="1"/>
  <c r="I81" i="8"/>
  <c r="J81" i="8" s="1"/>
  <c r="H81" i="8" s="1"/>
  <c r="I79" i="8"/>
  <c r="J79" i="8" s="1"/>
  <c r="H79" i="8" s="1"/>
  <c r="I77" i="8"/>
  <c r="J77" i="8" s="1"/>
  <c r="H77" i="8" s="1"/>
  <c r="I75" i="8"/>
  <c r="J75" i="8" s="1"/>
  <c r="H75" i="8" s="1"/>
  <c r="I73" i="8"/>
  <c r="J73" i="8" s="1"/>
  <c r="H73" i="8" s="1"/>
  <c r="I71" i="8"/>
  <c r="J71" i="8" s="1"/>
  <c r="H71" i="8" s="1"/>
  <c r="I69" i="8"/>
  <c r="J69" i="8" s="1"/>
  <c r="H69" i="8" s="1"/>
  <c r="I67" i="8"/>
  <c r="J67" i="8" s="1"/>
  <c r="H67" i="8" s="1"/>
  <c r="I65" i="8"/>
  <c r="J65" i="8" s="1"/>
  <c r="H65" i="8" s="1"/>
  <c r="I63" i="8"/>
  <c r="J63" i="8" s="1"/>
  <c r="H63" i="8" s="1"/>
  <c r="I61" i="8"/>
  <c r="J61" i="8" s="1"/>
  <c r="H61" i="8" s="1"/>
  <c r="I59" i="8"/>
  <c r="J59" i="8" s="1"/>
  <c r="H59" i="8" s="1"/>
  <c r="I57" i="8"/>
  <c r="J57" i="8" s="1"/>
  <c r="H57" i="8" s="1"/>
  <c r="I55" i="8"/>
  <c r="J55" i="8" s="1"/>
  <c r="H55" i="8" s="1"/>
  <c r="I53" i="8"/>
  <c r="J53" i="8" s="1"/>
  <c r="H53" i="8" s="1"/>
  <c r="I51" i="8"/>
  <c r="J51" i="8" s="1"/>
  <c r="H51" i="8" s="1"/>
  <c r="I49" i="8"/>
  <c r="J49" i="8" s="1"/>
  <c r="H49" i="8" s="1"/>
  <c r="I83" i="7"/>
  <c r="J83" i="7" s="1"/>
  <c r="F83" i="7"/>
  <c r="I85" i="7"/>
  <c r="J85" i="7" s="1"/>
  <c r="F85" i="7"/>
  <c r="I77" i="7"/>
  <c r="J77" i="7" s="1"/>
  <c r="F77" i="7"/>
  <c r="I79" i="7"/>
  <c r="J79" i="7" s="1"/>
  <c r="F79" i="7"/>
  <c r="I81" i="7"/>
  <c r="J81" i="7" s="1"/>
  <c r="F81" i="7"/>
  <c r="F75" i="7"/>
  <c r="H75" i="7" s="1"/>
  <c r="F73" i="7"/>
  <c r="H73" i="7" s="1"/>
  <c r="F71" i="7"/>
  <c r="H71" i="7" s="1"/>
  <c r="F69" i="7"/>
  <c r="H69" i="7" s="1"/>
  <c r="F67" i="7"/>
  <c r="H67" i="7" s="1"/>
  <c r="F65" i="7"/>
  <c r="H65" i="7" s="1"/>
  <c r="F62" i="7"/>
  <c r="I62" i="7"/>
  <c r="J62" i="7" s="1"/>
  <c r="I61" i="7"/>
  <c r="J61" i="7" s="1"/>
  <c r="F61" i="7"/>
  <c r="F60" i="7"/>
  <c r="I60" i="7"/>
  <c r="J60" i="7" s="1"/>
  <c r="I59" i="7"/>
  <c r="J59" i="7" s="1"/>
  <c r="F59" i="7"/>
  <c r="F58" i="7"/>
  <c r="I58" i="7"/>
  <c r="J58" i="7" s="1"/>
  <c r="I57" i="7"/>
  <c r="J57" i="7" s="1"/>
  <c r="F57" i="7"/>
  <c r="F56" i="7"/>
  <c r="I56" i="7"/>
  <c r="J56" i="7" s="1"/>
  <c r="I55" i="7"/>
  <c r="J55" i="7" s="1"/>
  <c r="F55" i="7"/>
  <c r="F54" i="7"/>
  <c r="I54" i="7"/>
  <c r="J54" i="7" s="1"/>
  <c r="H54" i="7" s="1"/>
  <c r="I53" i="7"/>
  <c r="J53" i="7" s="1"/>
  <c r="F53" i="7"/>
  <c r="F52" i="7"/>
  <c r="I52" i="7"/>
  <c r="J52" i="7" s="1"/>
  <c r="H52" i="7" s="1"/>
  <c r="I51" i="7"/>
  <c r="J51" i="7" s="1"/>
  <c r="F51" i="7"/>
  <c r="F50" i="7"/>
  <c r="I50" i="7"/>
  <c r="J50" i="7" s="1"/>
  <c r="H50" i="7" s="1"/>
  <c r="I49" i="7"/>
  <c r="J49" i="7" s="1"/>
  <c r="F49" i="7"/>
  <c r="F48" i="7"/>
  <c r="I48" i="7"/>
  <c r="J48" i="7" s="1"/>
  <c r="H48" i="7" s="1"/>
  <c r="H77" i="29"/>
  <c r="F16" i="29"/>
  <c r="H16" i="29" s="1"/>
  <c r="I13" i="29"/>
  <c r="J13" i="29" s="1"/>
  <c r="H13" i="29" s="1"/>
  <c r="I6" i="29"/>
  <c r="J6" i="29" s="1"/>
  <c r="H6" i="29" s="1"/>
  <c r="J7" i="1"/>
  <c r="H7" i="1" s="1"/>
  <c r="F29" i="8"/>
  <c r="H29" i="8" s="1"/>
  <c r="F26" i="8"/>
  <c r="F15" i="8"/>
  <c r="H15" i="8" s="1"/>
  <c r="I31" i="7"/>
  <c r="J31" i="7" s="1"/>
  <c r="J24" i="1"/>
  <c r="H24" i="1" s="1"/>
  <c r="F39" i="9"/>
  <c r="H39" i="9" s="1"/>
  <c r="I36" i="9"/>
  <c r="J36" i="9" s="1"/>
  <c r="H36" i="9" s="1"/>
  <c r="I31" i="8"/>
  <c r="J31" i="8" s="1"/>
  <c r="F39" i="8"/>
  <c r="H39" i="8" s="1"/>
  <c r="F36" i="8"/>
  <c r="F9" i="6"/>
  <c r="F47" i="9"/>
  <c r="F31" i="9"/>
  <c r="H31" i="9" s="1"/>
  <c r="F35" i="8"/>
  <c r="H35" i="8" s="1"/>
  <c r="F33" i="8"/>
  <c r="H33" i="8" s="1"/>
  <c r="I38" i="7"/>
  <c r="J38" i="7" s="1"/>
  <c r="H38" i="7" s="1"/>
  <c r="F35" i="7"/>
  <c r="I33" i="7"/>
  <c r="J33" i="7" s="1"/>
  <c r="H33" i="7" s="1"/>
  <c r="I36" i="6"/>
  <c r="J36" i="6" s="1"/>
  <c r="I42" i="4"/>
  <c r="J42" i="4" s="1"/>
  <c r="H42" i="4" s="1"/>
  <c r="I39" i="4"/>
  <c r="J39" i="4" s="1"/>
  <c r="H39" i="4" s="1"/>
  <c r="J21" i="1"/>
  <c r="H21" i="1" s="1"/>
  <c r="H47" i="9"/>
  <c r="I13" i="8"/>
  <c r="J13" i="8" s="1"/>
  <c r="H13" i="8" s="1"/>
  <c r="F18" i="9"/>
  <c r="H18" i="9" s="1"/>
  <c r="F11" i="9"/>
  <c r="I42" i="8"/>
  <c r="J42" i="8" s="1"/>
  <c r="H42" i="8" s="1"/>
  <c r="F17" i="6"/>
  <c r="J40" i="1"/>
  <c r="H40" i="1" s="1"/>
  <c r="J36" i="1"/>
  <c r="H36" i="1" s="1"/>
  <c r="F40" i="8"/>
  <c r="H40" i="8" s="1"/>
  <c r="I38" i="8"/>
  <c r="J38" i="8" s="1"/>
  <c r="H38" i="8" s="1"/>
  <c r="I32" i="8"/>
  <c r="J32" i="8" s="1"/>
  <c r="H32" i="8" s="1"/>
  <c r="F30" i="8"/>
  <c r="I25" i="8"/>
  <c r="J25" i="8" s="1"/>
  <c r="H25" i="8" s="1"/>
  <c r="F47" i="7"/>
  <c r="F15" i="7"/>
  <c r="H15" i="7" s="1"/>
  <c r="I46" i="6"/>
  <c r="J46" i="6" s="1"/>
  <c r="H46" i="6" s="1"/>
  <c r="I33" i="6"/>
  <c r="J33" i="6" s="1"/>
  <c r="I47" i="4"/>
  <c r="J47" i="4" s="1"/>
  <c r="H47" i="4" s="1"/>
  <c r="I34" i="4"/>
  <c r="J34" i="4" s="1"/>
  <c r="H34" i="4" s="1"/>
  <c r="I32" i="4"/>
  <c r="J32" i="4" s="1"/>
  <c r="H32" i="4" s="1"/>
  <c r="J27" i="1"/>
  <c r="H27" i="1" s="1"/>
  <c r="J23" i="1"/>
  <c r="H23" i="1" s="1"/>
  <c r="F35" i="9"/>
  <c r="H35" i="9" s="1"/>
  <c r="I22" i="9"/>
  <c r="J22" i="9" s="1"/>
  <c r="H22" i="9" s="1"/>
  <c r="F14" i="8"/>
  <c r="H14" i="8" s="1"/>
  <c r="I32" i="7"/>
  <c r="J32" i="7" s="1"/>
  <c r="H32" i="7" s="1"/>
  <c r="I38" i="29"/>
  <c r="J38" i="29" s="1"/>
  <c r="F16" i="9"/>
  <c r="H16" i="9" s="1"/>
  <c r="J35" i="1"/>
  <c r="H35" i="1" s="1"/>
  <c r="J25" i="1"/>
  <c r="H25" i="1" s="1"/>
  <c r="I42" i="9"/>
  <c r="J42" i="9" s="1"/>
  <c r="H42" i="9" s="1"/>
  <c r="I30" i="9"/>
  <c r="J30" i="9" s="1"/>
  <c r="H30" i="9" s="1"/>
  <c r="I12" i="9"/>
  <c r="J12" i="9" s="1"/>
  <c r="H12" i="9" s="1"/>
  <c r="J41" i="1"/>
  <c r="J37" i="1"/>
  <c r="J32" i="1"/>
  <c r="H32" i="1" s="1"/>
  <c r="J16" i="1"/>
  <c r="H16" i="1" s="1"/>
  <c r="F14" i="9"/>
  <c r="H14" i="9" s="1"/>
  <c r="F23" i="8"/>
  <c r="F20" i="8"/>
  <c r="I17" i="8"/>
  <c r="J17" i="8" s="1"/>
  <c r="H17" i="8" s="1"/>
  <c r="F37" i="7"/>
  <c r="H37" i="7" s="1"/>
  <c r="F9" i="7"/>
  <c r="I42" i="6"/>
  <c r="J42" i="6" s="1"/>
  <c r="H42" i="6" s="1"/>
  <c r="I11" i="6"/>
  <c r="J11" i="6" s="1"/>
  <c r="H11" i="6" s="1"/>
  <c r="F44" i="29"/>
  <c r="H44" i="29" s="1"/>
  <c r="F41" i="29"/>
  <c r="F36" i="29"/>
  <c r="I20" i="29"/>
  <c r="J20" i="29" s="1"/>
  <c r="H20" i="29" s="1"/>
  <c r="I41" i="9"/>
  <c r="J41" i="9" s="1"/>
  <c r="H41" i="9" s="1"/>
  <c r="F25" i="9"/>
  <c r="H25" i="9" s="1"/>
  <c r="F9" i="9"/>
  <c r="I44" i="8"/>
  <c r="J44" i="8" s="1"/>
  <c r="H44" i="8" s="1"/>
  <c r="F11" i="8"/>
  <c r="H11" i="8" s="1"/>
  <c r="F43" i="7"/>
  <c r="H43" i="7" s="1"/>
  <c r="F29" i="7"/>
  <c r="F34" i="6"/>
  <c r="I19" i="6"/>
  <c r="J19" i="6" s="1"/>
  <c r="F45" i="29"/>
  <c r="H45" i="29" s="1"/>
  <c r="F40" i="29"/>
  <c r="F33" i="29"/>
  <c r="J47" i="1"/>
  <c r="H47" i="1" s="1"/>
  <c r="J34" i="1"/>
  <c r="H34" i="1" s="1"/>
  <c r="J33" i="1"/>
  <c r="H33" i="1" s="1"/>
  <c r="J10" i="1"/>
  <c r="H10" i="1" s="1"/>
  <c r="J43" i="1"/>
  <c r="H43" i="1" s="1"/>
  <c r="J39" i="1"/>
  <c r="H39" i="1" s="1"/>
  <c r="J31" i="1"/>
  <c r="H31" i="1" s="1"/>
  <c r="J13" i="1"/>
  <c r="H13" i="1" s="1"/>
  <c r="J6" i="1"/>
  <c r="H6" i="1" s="1"/>
  <c r="I45" i="9"/>
  <c r="J45" i="9" s="1"/>
  <c r="F45" i="9"/>
  <c r="I28" i="9"/>
  <c r="J28" i="9" s="1"/>
  <c r="F28" i="9"/>
  <c r="I23" i="9"/>
  <c r="J23" i="9" s="1"/>
  <c r="H23" i="9" s="1"/>
  <c r="F19" i="9"/>
  <c r="I24" i="8"/>
  <c r="J24" i="8" s="1"/>
  <c r="H24" i="8" s="1"/>
  <c r="F19" i="8"/>
  <c r="I19" i="8"/>
  <c r="J19" i="8" s="1"/>
  <c r="I12" i="8"/>
  <c r="J12" i="8" s="1"/>
  <c r="H12" i="8" s="1"/>
  <c r="I8" i="8"/>
  <c r="J8" i="8" s="1"/>
  <c r="F8" i="8"/>
  <c r="H8" i="8" s="1"/>
  <c r="I24" i="7"/>
  <c r="J24" i="7" s="1"/>
  <c r="H24" i="7" s="1"/>
  <c r="F7" i="7"/>
  <c r="H7" i="7" s="1"/>
  <c r="I46" i="9"/>
  <c r="J46" i="9" s="1"/>
  <c r="H46" i="9" s="1"/>
  <c r="I34" i="9"/>
  <c r="J34" i="9" s="1"/>
  <c r="H34" i="9" s="1"/>
  <c r="F34" i="9"/>
  <c r="I29" i="9"/>
  <c r="J29" i="9" s="1"/>
  <c r="H29" i="9" s="1"/>
  <c r="F21" i="9"/>
  <c r="H21" i="9" s="1"/>
  <c r="H19" i="9"/>
  <c r="I17" i="9"/>
  <c r="J17" i="9" s="1"/>
  <c r="H17" i="9" s="1"/>
  <c r="F10" i="9"/>
  <c r="H10" i="9" s="1"/>
  <c r="F8" i="9"/>
  <c r="H8" i="9" s="1"/>
  <c r="I46" i="8"/>
  <c r="J46" i="8" s="1"/>
  <c r="F46" i="8"/>
  <c r="I43" i="8"/>
  <c r="J43" i="8" s="1"/>
  <c r="H43" i="8" s="1"/>
  <c r="F10" i="8"/>
  <c r="H10" i="8" s="1"/>
  <c r="I45" i="7"/>
  <c r="J45" i="7" s="1"/>
  <c r="H45" i="7" s="1"/>
  <c r="I43" i="9"/>
  <c r="J43" i="9" s="1"/>
  <c r="H43" i="9" s="1"/>
  <c r="I40" i="9"/>
  <c r="J40" i="9" s="1"/>
  <c r="H40" i="9" s="1"/>
  <c r="F40" i="9"/>
  <c r="F24" i="9"/>
  <c r="H24" i="9" s="1"/>
  <c r="F15" i="9"/>
  <c r="H15" i="9" s="1"/>
  <c r="H11" i="9"/>
  <c r="I41" i="8"/>
  <c r="J41" i="8" s="1"/>
  <c r="H41" i="8" s="1"/>
  <c r="I42" i="7"/>
  <c r="J42" i="7" s="1"/>
  <c r="F42" i="7"/>
  <c r="I19" i="7"/>
  <c r="J19" i="7" s="1"/>
  <c r="F19" i="7"/>
  <c r="H31" i="8"/>
  <c r="H30" i="8"/>
  <c r="H23" i="8"/>
  <c r="H20" i="8"/>
  <c r="F6" i="8"/>
  <c r="I6" i="8"/>
  <c r="J6" i="8" s="1"/>
  <c r="F44" i="7"/>
  <c r="I44" i="7"/>
  <c r="J44" i="7" s="1"/>
  <c r="H9" i="9"/>
  <c r="H26" i="8"/>
  <c r="F41" i="7"/>
  <c r="H41" i="7" s="1"/>
  <c r="I39" i="7"/>
  <c r="J39" i="7" s="1"/>
  <c r="H39" i="7" s="1"/>
  <c r="F36" i="7"/>
  <c r="H36" i="7" s="1"/>
  <c r="I34" i="7"/>
  <c r="J34" i="7" s="1"/>
  <c r="H34" i="7" s="1"/>
  <c r="F30" i="7"/>
  <c r="H30" i="7" s="1"/>
  <c r="I28" i="7"/>
  <c r="J28" i="7" s="1"/>
  <c r="H28" i="7" s="1"/>
  <c r="I25" i="7"/>
  <c r="J25" i="7" s="1"/>
  <c r="H25" i="7" s="1"/>
  <c r="F23" i="7"/>
  <c r="F17" i="7"/>
  <c r="H17" i="7" s="1"/>
  <c r="F11" i="7"/>
  <c r="H11" i="7" s="1"/>
  <c r="H9" i="7"/>
  <c r="I47" i="6"/>
  <c r="J47" i="6" s="1"/>
  <c r="I38" i="6"/>
  <c r="J38" i="6" s="1"/>
  <c r="H38" i="6" s="1"/>
  <c r="H31" i="6"/>
  <c r="I27" i="6"/>
  <c r="J27" i="6" s="1"/>
  <c r="H27" i="6" s="1"/>
  <c r="F25" i="6"/>
  <c r="H25" i="6" s="1"/>
  <c r="H17" i="6"/>
  <c r="H9" i="6"/>
  <c r="F47" i="29"/>
  <c r="H47" i="29" s="1"/>
  <c r="F39" i="29"/>
  <c r="I37" i="29"/>
  <c r="J37" i="29" s="1"/>
  <c r="H37" i="29" s="1"/>
  <c r="F32" i="29"/>
  <c r="I14" i="29"/>
  <c r="J14" i="29" s="1"/>
  <c r="H14" i="29" s="1"/>
  <c r="I32" i="6"/>
  <c r="J32" i="6" s="1"/>
  <c r="H32" i="6" s="1"/>
  <c r="I16" i="6"/>
  <c r="J16" i="6" s="1"/>
  <c r="H16" i="6" s="1"/>
  <c r="F42" i="29"/>
  <c r="F24" i="29"/>
  <c r="H24" i="29" s="1"/>
  <c r="I15" i="29"/>
  <c r="J15" i="29" s="1"/>
  <c r="H15" i="29" s="1"/>
  <c r="I46" i="4"/>
  <c r="J46" i="4" s="1"/>
  <c r="H46" i="4" s="1"/>
  <c r="I43" i="4"/>
  <c r="J43" i="4" s="1"/>
  <c r="H43" i="4" s="1"/>
  <c r="I38" i="4"/>
  <c r="J38" i="4" s="1"/>
  <c r="H38" i="4" s="1"/>
  <c r="I35" i="4"/>
  <c r="J35" i="4" s="1"/>
  <c r="H35" i="4" s="1"/>
  <c r="I31" i="4"/>
  <c r="J31" i="4" s="1"/>
  <c r="H31" i="4" s="1"/>
  <c r="H42" i="29"/>
  <c r="H40" i="29"/>
  <c r="H34" i="6"/>
  <c r="J46" i="1"/>
  <c r="H46" i="1" s="1"/>
  <c r="J44" i="1"/>
  <c r="H44" i="1" s="1"/>
  <c r="J28" i="1"/>
  <c r="H28" i="1" s="1"/>
  <c r="J19" i="1"/>
  <c r="H19" i="1" s="1"/>
  <c r="J17" i="1"/>
  <c r="H17" i="1" s="1"/>
  <c r="J11" i="1"/>
  <c r="H11" i="1" s="1"/>
  <c r="J8" i="1"/>
  <c r="H8" i="1" s="1"/>
  <c r="J29" i="1"/>
  <c r="H29" i="1" s="1"/>
  <c r="J12" i="1"/>
  <c r="H12" i="1" s="1"/>
  <c r="J9" i="1"/>
  <c r="H9" i="1" s="1"/>
  <c r="J20" i="1"/>
  <c r="H20" i="1" s="1"/>
  <c r="J42" i="1"/>
  <c r="H42" i="1" s="1"/>
  <c r="J38" i="1"/>
  <c r="H38" i="1" s="1"/>
  <c r="J15" i="1"/>
  <c r="H15" i="1" s="1"/>
  <c r="F37" i="9"/>
  <c r="I37" i="9"/>
  <c r="J37" i="9" s="1"/>
  <c r="F32" i="9"/>
  <c r="I32" i="9"/>
  <c r="J32" i="9" s="1"/>
  <c r="F44" i="9"/>
  <c r="I44" i="9"/>
  <c r="J44" i="9" s="1"/>
  <c r="F27" i="9"/>
  <c r="I27" i="9"/>
  <c r="J27" i="9" s="1"/>
  <c r="F38" i="9"/>
  <c r="I38" i="9"/>
  <c r="J38" i="9" s="1"/>
  <c r="F33" i="9"/>
  <c r="I33" i="9"/>
  <c r="J33" i="9" s="1"/>
  <c r="I26" i="9"/>
  <c r="J26" i="9" s="1"/>
  <c r="H26" i="9" s="1"/>
  <c r="I20" i="9"/>
  <c r="J20" i="9" s="1"/>
  <c r="H20" i="9" s="1"/>
  <c r="I13" i="9"/>
  <c r="J13" i="9" s="1"/>
  <c r="H13" i="9" s="1"/>
  <c r="I7" i="9"/>
  <c r="J7" i="9" s="1"/>
  <c r="H7" i="9" s="1"/>
  <c r="I6" i="9"/>
  <c r="J6" i="9" s="1"/>
  <c r="H6" i="9" s="1"/>
  <c r="I47" i="8"/>
  <c r="J47" i="8" s="1"/>
  <c r="H47" i="8" s="1"/>
  <c r="I34" i="8"/>
  <c r="J34" i="8" s="1"/>
  <c r="H34" i="8" s="1"/>
  <c r="I28" i="8"/>
  <c r="J28" i="8" s="1"/>
  <c r="H28" i="8" s="1"/>
  <c r="I22" i="8"/>
  <c r="J22" i="8" s="1"/>
  <c r="H22" i="8" s="1"/>
  <c r="I16" i="8"/>
  <c r="J16" i="8" s="1"/>
  <c r="H16" i="8" s="1"/>
  <c r="I9" i="8"/>
  <c r="J9" i="8" s="1"/>
  <c r="H9" i="8" s="1"/>
  <c r="F21" i="6"/>
  <c r="I21" i="6"/>
  <c r="J21" i="6" s="1"/>
  <c r="F13" i="6"/>
  <c r="I13" i="6"/>
  <c r="J13" i="6" s="1"/>
  <c r="F28" i="29"/>
  <c r="I28" i="29"/>
  <c r="J28" i="29" s="1"/>
  <c r="F12" i="29"/>
  <c r="I12" i="29"/>
  <c r="J12" i="29" s="1"/>
  <c r="F8" i="29"/>
  <c r="I8" i="29"/>
  <c r="J8" i="29" s="1"/>
  <c r="F45" i="8"/>
  <c r="H45" i="8" s="1"/>
  <c r="H36" i="8"/>
  <c r="I7" i="8"/>
  <c r="J7" i="8" s="1"/>
  <c r="H7" i="8" s="1"/>
  <c r="H47" i="7"/>
  <c r="I46" i="7"/>
  <c r="J46" i="7" s="1"/>
  <c r="H46" i="7" s="1"/>
  <c r="H42" i="7"/>
  <c r="I40" i="7"/>
  <c r="J40" i="7" s="1"/>
  <c r="H40" i="7" s="1"/>
  <c r="H35" i="7"/>
  <c r="H29" i="7"/>
  <c r="F21" i="7"/>
  <c r="H21" i="7" s="1"/>
  <c r="F13" i="7"/>
  <c r="H13" i="7" s="1"/>
  <c r="H31" i="7"/>
  <c r="I37" i="8"/>
  <c r="J37" i="8" s="1"/>
  <c r="H37" i="8" s="1"/>
  <c r="F27" i="8"/>
  <c r="H27" i="8" s="1"/>
  <c r="F21" i="8"/>
  <c r="H21" i="8" s="1"/>
  <c r="I18" i="8"/>
  <c r="J18" i="8" s="1"/>
  <c r="H18" i="8" s="1"/>
  <c r="H23" i="7"/>
  <c r="H36" i="6"/>
  <c r="F29" i="6"/>
  <c r="I29" i="6"/>
  <c r="J29" i="6" s="1"/>
  <c r="F18" i="6"/>
  <c r="I18" i="6"/>
  <c r="J18" i="6" s="1"/>
  <c r="F10" i="6"/>
  <c r="I10" i="6"/>
  <c r="J10" i="6" s="1"/>
  <c r="F7" i="6"/>
  <c r="I7" i="6"/>
  <c r="J7" i="6" s="1"/>
  <c r="F46" i="29"/>
  <c r="I46" i="29"/>
  <c r="J46" i="29" s="1"/>
  <c r="H38" i="29"/>
  <c r="H34" i="29"/>
  <c r="F28" i="4"/>
  <c r="I28" i="4"/>
  <c r="J28" i="4" s="1"/>
  <c r="F24" i="4"/>
  <c r="I24" i="4"/>
  <c r="J24" i="4" s="1"/>
  <c r="F20" i="4"/>
  <c r="I20" i="4"/>
  <c r="J20" i="4" s="1"/>
  <c r="F16" i="4"/>
  <c r="I16" i="4"/>
  <c r="J16" i="4" s="1"/>
  <c r="F12" i="4"/>
  <c r="I12" i="4"/>
  <c r="J12" i="4" s="1"/>
  <c r="F8" i="4"/>
  <c r="I8" i="4"/>
  <c r="J8" i="4" s="1"/>
  <c r="F26" i="6"/>
  <c r="I26" i="6"/>
  <c r="J26" i="6" s="1"/>
  <c r="F23" i="6"/>
  <c r="I23" i="6"/>
  <c r="J23" i="6" s="1"/>
  <c r="F15" i="6"/>
  <c r="I15" i="6"/>
  <c r="J15" i="6" s="1"/>
  <c r="F26" i="29"/>
  <c r="I26" i="29"/>
  <c r="J26" i="29" s="1"/>
  <c r="F10" i="29"/>
  <c r="I10" i="29"/>
  <c r="J10" i="29" s="1"/>
  <c r="F44" i="6"/>
  <c r="I44" i="6"/>
  <c r="J44" i="6" s="1"/>
  <c r="I35" i="6"/>
  <c r="J35" i="6" s="1"/>
  <c r="F35" i="6"/>
  <c r="H36" i="29"/>
  <c r="F19" i="29"/>
  <c r="I19" i="29"/>
  <c r="J19" i="29" s="1"/>
  <c r="F26" i="4"/>
  <c r="I26" i="4"/>
  <c r="J26" i="4" s="1"/>
  <c r="F22" i="4"/>
  <c r="I22" i="4"/>
  <c r="J22" i="4" s="1"/>
  <c r="F18" i="4"/>
  <c r="I18" i="4"/>
  <c r="J18" i="4" s="1"/>
  <c r="F14" i="4"/>
  <c r="H14" i="4" s="1"/>
  <c r="I14" i="4"/>
  <c r="J14" i="4" s="1"/>
  <c r="F10" i="4"/>
  <c r="I10" i="4"/>
  <c r="J10" i="4" s="1"/>
  <c r="F6" i="4"/>
  <c r="I6" i="4"/>
  <c r="J6" i="4" s="1"/>
  <c r="I40" i="6"/>
  <c r="J40" i="6" s="1"/>
  <c r="H40" i="6" s="1"/>
  <c r="F28" i="6"/>
  <c r="H28" i="6" s="1"/>
  <c r="F20" i="6"/>
  <c r="H20" i="6" s="1"/>
  <c r="F12" i="6"/>
  <c r="H12" i="6" s="1"/>
  <c r="F6" i="6"/>
  <c r="H6" i="6" s="1"/>
  <c r="H41" i="29"/>
  <c r="H33" i="29"/>
  <c r="H32" i="29"/>
  <c r="I27" i="29"/>
  <c r="J27" i="29" s="1"/>
  <c r="H27" i="29" s="1"/>
  <c r="I7" i="29"/>
  <c r="J7" i="29" s="1"/>
  <c r="H7" i="29" s="1"/>
  <c r="I29" i="4"/>
  <c r="J29" i="4" s="1"/>
  <c r="H29" i="4" s="1"/>
  <c r="I27" i="4"/>
  <c r="J27" i="4" s="1"/>
  <c r="H27" i="4" s="1"/>
  <c r="I25" i="4"/>
  <c r="J25" i="4" s="1"/>
  <c r="H25" i="4" s="1"/>
  <c r="I23" i="4"/>
  <c r="J23" i="4" s="1"/>
  <c r="H23" i="4" s="1"/>
  <c r="I21" i="4"/>
  <c r="J21" i="4" s="1"/>
  <c r="H21" i="4" s="1"/>
  <c r="I19" i="4"/>
  <c r="J19" i="4" s="1"/>
  <c r="H19" i="4" s="1"/>
  <c r="I17" i="4"/>
  <c r="J17" i="4" s="1"/>
  <c r="H17" i="4" s="1"/>
  <c r="I15" i="4"/>
  <c r="J15" i="4" s="1"/>
  <c r="H15" i="4" s="1"/>
  <c r="I13" i="4"/>
  <c r="J13" i="4" s="1"/>
  <c r="H13" i="4" s="1"/>
  <c r="I11" i="4"/>
  <c r="J11" i="4" s="1"/>
  <c r="I9" i="4"/>
  <c r="J9" i="4" s="1"/>
  <c r="H9" i="4" s="1"/>
  <c r="I7" i="4"/>
  <c r="J7" i="4" s="1"/>
  <c r="H7" i="4" s="1"/>
  <c r="H33" i="6"/>
  <c r="H19" i="6"/>
  <c r="H39" i="29"/>
  <c r="J45" i="1"/>
  <c r="H47" i="6"/>
  <c r="J14" i="1"/>
  <c r="H14" i="1" s="1"/>
  <c r="J30" i="1"/>
  <c r="H30" i="1" s="1"/>
  <c r="J26" i="1"/>
  <c r="H26" i="1" s="1"/>
  <c r="J22" i="1"/>
  <c r="H22" i="1" s="1"/>
  <c r="J18" i="1"/>
  <c r="H18" i="1" s="1"/>
  <c r="F45" i="1"/>
  <c r="F41" i="1"/>
  <c r="F37" i="1"/>
  <c r="F27" i="7"/>
  <c r="H27" i="7" s="1"/>
  <c r="I22" i="7"/>
  <c r="J22" i="7" s="1"/>
  <c r="H22" i="7" s="1"/>
  <c r="I20" i="7"/>
  <c r="J20" i="7" s="1"/>
  <c r="H20" i="7" s="1"/>
  <c r="I18" i="7"/>
  <c r="J18" i="7" s="1"/>
  <c r="H18" i="7" s="1"/>
  <c r="I16" i="7"/>
  <c r="J16" i="7" s="1"/>
  <c r="H16" i="7" s="1"/>
  <c r="I14" i="7"/>
  <c r="J14" i="7" s="1"/>
  <c r="H14" i="7" s="1"/>
  <c r="I12" i="7"/>
  <c r="J12" i="7" s="1"/>
  <c r="H12" i="7" s="1"/>
  <c r="I10" i="7"/>
  <c r="J10" i="7" s="1"/>
  <c r="H10" i="7" s="1"/>
  <c r="I8" i="7"/>
  <c r="J8" i="7" s="1"/>
  <c r="H8" i="7" s="1"/>
  <c r="I6" i="7"/>
  <c r="J6" i="7" s="1"/>
  <c r="H6" i="7" s="1"/>
  <c r="F43" i="6"/>
  <c r="H43" i="6" s="1"/>
  <c r="F39" i="6"/>
  <c r="H39" i="6" s="1"/>
  <c r="F30" i="6"/>
  <c r="H30" i="6" s="1"/>
  <c r="F14" i="6"/>
  <c r="H14" i="6" s="1"/>
  <c r="I8" i="6"/>
  <c r="J8" i="6" s="1"/>
  <c r="F8" i="6"/>
  <c r="I24" i="6"/>
  <c r="J24" i="6" s="1"/>
  <c r="H24" i="6" s="1"/>
  <c r="I26" i="7"/>
  <c r="J26" i="7" s="1"/>
  <c r="H26" i="7" s="1"/>
  <c r="F45" i="6"/>
  <c r="H45" i="6" s="1"/>
  <c r="F41" i="6"/>
  <c r="H41" i="6" s="1"/>
  <c r="F37" i="6"/>
  <c r="H37" i="6" s="1"/>
  <c r="F22" i="6"/>
  <c r="H22" i="6" s="1"/>
  <c r="I22" i="29"/>
  <c r="J22" i="29" s="1"/>
  <c r="H22" i="29" s="1"/>
  <c r="I17" i="29"/>
  <c r="J17" i="29" s="1"/>
  <c r="H17" i="29" s="1"/>
  <c r="I9" i="29"/>
  <c r="J9" i="29" s="1"/>
  <c r="H9" i="29" s="1"/>
  <c r="F43" i="29"/>
  <c r="H43" i="29" s="1"/>
  <c r="F35" i="29"/>
  <c r="H35" i="29" s="1"/>
  <c r="I30" i="29"/>
  <c r="J30" i="29" s="1"/>
  <c r="H30" i="29" s="1"/>
  <c r="I25" i="29"/>
  <c r="J25" i="29" s="1"/>
  <c r="H25" i="29" s="1"/>
  <c r="F23" i="29"/>
  <c r="I23" i="29"/>
  <c r="J23" i="29" s="1"/>
  <c r="I18" i="29"/>
  <c r="J18" i="29" s="1"/>
  <c r="H18" i="29" s="1"/>
  <c r="I11" i="29"/>
  <c r="J11" i="29" s="1"/>
  <c r="H11" i="29" s="1"/>
  <c r="F31" i="29"/>
  <c r="I31" i="29"/>
  <c r="J31" i="29" s="1"/>
  <c r="I29" i="29"/>
  <c r="J29" i="29" s="1"/>
  <c r="H29" i="29" s="1"/>
  <c r="I21" i="29"/>
  <c r="J21" i="29" s="1"/>
  <c r="H21" i="29" s="1"/>
  <c r="F44" i="4"/>
  <c r="I44" i="4"/>
  <c r="J44" i="4" s="1"/>
  <c r="F41" i="4"/>
  <c r="I41" i="4"/>
  <c r="J41" i="4" s="1"/>
  <c r="F36" i="4"/>
  <c r="I36" i="4"/>
  <c r="J36" i="4" s="1"/>
  <c r="F45" i="4"/>
  <c r="I45" i="4"/>
  <c r="J45" i="4" s="1"/>
  <c r="F40" i="4"/>
  <c r="I40" i="4"/>
  <c r="J40" i="4" s="1"/>
  <c r="F37" i="4"/>
  <c r="I37" i="4"/>
  <c r="J37" i="4" s="1"/>
  <c r="F33" i="4"/>
  <c r="I33" i="4"/>
  <c r="J33" i="4" s="1"/>
  <c r="F30" i="4"/>
  <c r="I30" i="4"/>
  <c r="J30" i="4" s="1"/>
  <c r="H11" i="4"/>
  <c r="H19" i="7" l="1"/>
  <c r="H45" i="9"/>
  <c r="H49" i="7"/>
  <c r="H51" i="7"/>
  <c r="H53" i="7"/>
  <c r="H55" i="7"/>
  <c r="H57" i="7"/>
  <c r="H56" i="7"/>
  <c r="H58" i="7"/>
  <c r="H60" i="7"/>
  <c r="H62" i="7"/>
  <c r="H46" i="8"/>
  <c r="H28" i="9"/>
  <c r="H78" i="9"/>
  <c r="H82" i="9"/>
  <c r="H72" i="9"/>
  <c r="H52" i="9"/>
  <c r="H60" i="9"/>
  <c r="H85" i="7"/>
  <c r="H44" i="6"/>
  <c r="H41" i="1"/>
  <c r="H37" i="1"/>
  <c r="H77" i="7"/>
  <c r="H70" i="9"/>
  <c r="H74" i="9"/>
  <c r="H80" i="7"/>
  <c r="H75" i="9"/>
  <c r="H65" i="9"/>
  <c r="H64" i="7"/>
  <c r="H74" i="8"/>
  <c r="H59" i="7"/>
  <c r="H61" i="7"/>
  <c r="H81" i="7"/>
  <c r="H83" i="7"/>
  <c r="H79" i="7"/>
  <c r="H45" i="1"/>
  <c r="H23" i="6"/>
  <c r="H8" i="4"/>
  <c r="H16" i="4"/>
  <c r="H24" i="4"/>
  <c r="H30" i="4"/>
  <c r="H37" i="4"/>
  <c r="H45" i="4"/>
  <c r="H31" i="29"/>
  <c r="H6" i="4"/>
  <c r="H22" i="4"/>
  <c r="H8" i="29"/>
  <c r="H28" i="29"/>
  <c r="H21" i="6"/>
  <c r="H35" i="6"/>
  <c r="H10" i="29"/>
  <c r="H44" i="7"/>
  <c r="H19" i="8"/>
  <c r="H37" i="9"/>
  <c r="H33" i="4"/>
  <c r="H40" i="4"/>
  <c r="H26" i="29"/>
  <c r="H15" i="6"/>
  <c r="H26" i="6"/>
  <c r="H12" i="4"/>
  <c r="H46" i="29"/>
  <c r="H12" i="29"/>
  <c r="H6" i="8"/>
  <c r="H19" i="29"/>
  <c r="H7" i="6"/>
  <c r="H18" i="6"/>
  <c r="H33" i="9"/>
  <c r="H27" i="9"/>
  <c r="H20" i="4"/>
  <c r="H28" i="4"/>
  <c r="H13" i="6"/>
  <c r="H10" i="4"/>
  <c r="H18" i="4"/>
  <c r="H26" i="4"/>
  <c r="H10" i="6"/>
  <c r="H29" i="6"/>
  <c r="H38" i="9"/>
  <c r="H44" i="9"/>
  <c r="H32" i="9"/>
  <c r="H41" i="4"/>
  <c r="H8" i="6"/>
  <c r="H36" i="4"/>
  <c r="H44" i="4"/>
  <c r="H23" i="29"/>
  <c r="E5" i="29" l="1"/>
  <c r="F5" i="1" l="1"/>
  <c r="F86" i="1" s="1"/>
  <c r="I5" i="29"/>
  <c r="J5" i="29" s="1"/>
  <c r="J86" i="29" s="1"/>
  <c r="F5" i="29"/>
  <c r="F86" i="29" s="1"/>
  <c r="E5" i="9"/>
  <c r="F5" i="9" s="1"/>
  <c r="F86" i="9" s="1"/>
  <c r="E5" i="8"/>
  <c r="F5" i="8" s="1"/>
  <c r="F86" i="8" s="1"/>
  <c r="E5" i="7"/>
  <c r="F5" i="7" s="1"/>
  <c r="F86" i="7" s="1"/>
  <c r="E5" i="6"/>
  <c r="F5" i="6" s="1"/>
  <c r="F86" i="6" s="1"/>
  <c r="H5" i="29" l="1"/>
  <c r="H86" i="29" s="1"/>
  <c r="I5" i="9"/>
  <c r="J5" i="9" s="1"/>
  <c r="I5" i="8"/>
  <c r="J5" i="8" s="1"/>
  <c r="I5" i="7"/>
  <c r="J5" i="7" s="1"/>
  <c r="I5" i="6"/>
  <c r="J5" i="6" s="1"/>
  <c r="H5" i="8" l="1"/>
  <c r="H86" i="8" s="1"/>
  <c r="J86" i="8"/>
  <c r="H5" i="7"/>
  <c r="H86" i="7" s="1"/>
  <c r="J86" i="7"/>
  <c r="H5" i="6"/>
  <c r="H86" i="6" s="1"/>
  <c r="J86" i="6"/>
  <c r="H5" i="9"/>
  <c r="H86" i="9" s="1"/>
  <c r="J86" i="9"/>
  <c r="I5" i="1" l="1"/>
  <c r="J5" i="1" s="1"/>
  <c r="H5" i="1" l="1"/>
  <c r="H86" i="1" s="1"/>
  <c r="J86" i="1"/>
  <c r="E5" i="4" l="1"/>
  <c r="F5" i="4" s="1"/>
  <c r="F86" i="4" s="1"/>
  <c r="I5" i="4" l="1"/>
  <c r="J5" i="4" s="1"/>
  <c r="H5" i="4" l="1"/>
  <c r="H86" i="4" s="1"/>
  <c r="J86" i="4"/>
</calcChain>
</file>

<file path=xl/sharedStrings.xml><?xml version="1.0" encoding="utf-8"?>
<sst xmlns="http://schemas.openxmlformats.org/spreadsheetml/2006/main" count="227" uniqueCount="180">
  <si>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</si>
  <si>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</si>
  <si>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</si>
  <si>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</si>
  <si>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</si>
  <si>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</si>
  <si>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</si>
  <si>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</si>
  <si>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</si>
  <si>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ARKUSZ KALKULACYJNY ZE SZCZEGÓŁOWYM OPISEM PRZEDMIOTU ZAMÓWIENIA</t>
  </si>
  <si>
    <t>wartość podatku VAT</t>
  </si>
  <si>
    <t>Zestawienie zbiorcze</t>
  </si>
  <si>
    <t>Liceum Ogólnokształcące nr IV im. Stefana Żeromskiego, ul. Stacha Świstackiego 12-14</t>
  </si>
  <si>
    <t>Liceum Ogólnokształcące nr VII im. Krzysztofa Kamila Baczyńskiego, ul. Krucza 49</t>
  </si>
  <si>
    <t>Technikum nr 3 w Zespole Szkół nr 18, ul. Młodych Techników 58</t>
  </si>
  <si>
    <t>Technikum nr 12 im. Stanisława Staszica w Zespole Szkół Logistycznych ul. Jana Wł. Dawida 9-11</t>
  </si>
  <si>
    <t>Technikum nr 13 im. Marii Dąbrowskiej w Zespole Szkół Ekonomiczno-Administracyjnych, ul. Stanisława Worcella 3</t>
  </si>
  <si>
    <t>Technikum nr 15 im. Marii Skłodowskiej-Curie, ul. Skwierzyńska 1-7</t>
  </si>
  <si>
    <t>Płyny i gazy - zestaw demonstracyjny</t>
  </si>
  <si>
    <t>Przykładowy skład zestawu:
- manometr wodny otwarty
- model baroskopu cieczowego
- paradoks hydrostatyczny
- przyrząd do demonstracji prawa Clapeyrona
- przyrząd do prawa Pascala
- naczynia połączone różnych kształtów
- cylinder do doświadczeń z prawem Pascala
- model prasy hydraulicznej
- nurek Kartezjusza
- przyrząd do demonstracji prawa Archimedesa
- zestaw ciężarków o jednakowej masie
- naczynie przelewowe</t>
  </si>
  <si>
    <t>Zestaw ciężarków o jednakowej objętości</t>
  </si>
  <si>
    <t>Zestaw min 3 metalowych ciężarków  z haczykami wykonane z różnych materiałów (metal)</t>
  </si>
  <si>
    <t>Przyrząd do konwekcji ciepła</t>
  </si>
  <si>
    <t>Przyrząd służący do demonstrowania ruchu cząstek wody pod wpływem temperatury. Rurka szklana wygięta w kształcie prostokątna w wymiarach min 150 x 200 mm.</t>
  </si>
  <si>
    <t>Zestaw sześcianów do wyznaczania gęstości różnych materiałów</t>
  </si>
  <si>
    <t>Zestaw 10 sześcianów o jednakowej objętości, wykonanych z  różnych materiałów</t>
  </si>
  <si>
    <t>Zestaw sześcianów z różnych materiałów z haczykami</t>
  </si>
  <si>
    <t>Zestaw 4 sześcianów z haczykami wykonanych z różnych metali</t>
  </si>
  <si>
    <t>Zestaw do wykazywania wolnych przestrzeni między cząsteczkami</t>
  </si>
  <si>
    <t>Skład zestawu - minimum: cylinder miarowy rurka szklana zamykana korkiem lejek szklany.</t>
  </si>
  <si>
    <t>Zestaw do wykazywania sił międzycząsteczkowych</t>
  </si>
  <si>
    <t>Zestaw zawiera dwie pary płytek: okrągłych i kwadratowych, uchwyty na przyssawce oraz miseczki na różńe substacje.</t>
  </si>
  <si>
    <t>Naczynia do wykazywania włoskowatości</t>
  </si>
  <si>
    <t>Zestaw pięciu połączonych ze sobą rurek szklanych z borokrzemianu o różnych średnicach wewnętrznych od 1 do 32 mm, tworzących naczynie zamknięte oraz stojak do ich zamocowania.</t>
  </si>
  <si>
    <t>Cylinder miarowy plastikowy 500 ml</t>
  </si>
  <si>
    <t>Pojemność 500ml</t>
  </si>
  <si>
    <t>Cylinder miarowy plastikowy 250 ml</t>
  </si>
  <si>
    <t>Pojemnosć 250ml</t>
  </si>
  <si>
    <t>Zestaw do badania prawa Archimedesa</t>
  </si>
  <si>
    <t>Zestaw umożliwiający wytłumaczenie zasady prawa Archimedesa dla ciał zanużonych w wodzie. Elementy wchodzące w skład zestawu: siłomierz, naczynia przelewowe, naczynia cylindryczne, zlewka z miarką</t>
  </si>
  <si>
    <t>Przyrząd do badania ruchów: jednostajnego i zmiennego</t>
  </si>
  <si>
    <t>W skład przyrządu  wchodzi równia pochyła wózek i drewniane klocki.</t>
  </si>
  <si>
    <t>Zestaw do doswiadczeń uczniowskich z mechaniki</t>
  </si>
  <si>
    <t>Zestaw pozwalający wykonać 25 ćwiczeń opisanych w instrukcji W skład zestaw wchodzą: Podstawa- 1 szt.
Uchwyt do podstawy - 1 szt.
Sprężyna - 2 szt.
Uchwyt z haczykiem - 4 szt.
Pręt - 6 szt.
Łącznik krzyżowy - 3 szt.
Przymiar - 2 szt.
Belka z otworami i uchwytem blokującym - 1 szt.
Wskazówka - 1szt.
Pręt krótki o zmiennej średnicy - 2 szt.
Klocek - 1 szt.
Obciążniki do klocka - 2 szt.
Figury płaskie - 2 szt.
Bryła drewniana z drutem - 1 szt.
Obciążniki na pręcie - 1 szt.
Obciążniki z podstawą - 1 szt.
Wózek - 1 szt.
Rynienka - 1 szt.
Blok z haczykiem - 2 szt.
Naczynie do prawa Archimedesa - 1 szt.
Cylinder do naczynia Archimedesa – 1 szt.
Naczynie z odpływem - 1 szt.
Klocek - 3 szt.
Bryła niekształtna - 1 szt.
Kulka z haczykiem - 3 szt.
Siłomierz - 2 szt.
Pion - 1 szt.
Haczyk - 6 szt.
Szalka - 2 szt.
Ruchomierz (przyrząd do badania ruchu) – 1 szt.
Kółko do rynienki - 1 szt.
Szpulka - 1 szt</t>
  </si>
  <si>
    <t>Zestaw demonstracyjny do badania sił</t>
  </si>
  <si>
    <t>Tarcze o nieregularnym kształcie z otworkami, do których wkłada się kołeczki połączone nićmi z odważnikami, za pośrednictwem krążków, służących do zmiany kierunków działania sił. Wszystkie elementy zestawu posiadają uchwyty magnetyczne do mocowania na tablicy metalowej.</t>
  </si>
  <si>
    <t>Zestaw odważników z haczykiem</t>
  </si>
  <si>
    <t>zestaw 6 ciężarków o różnej masie z haczykami na podstawce z towrzywa sztucznego: 100g, 50g, 40g, 30g, 20g, 10g</t>
  </si>
  <si>
    <t>Obciążniki</t>
  </si>
  <si>
    <t>Zestaw min 10 obciążników (masa jednego ok 50g)obciążników z haczykami.</t>
  </si>
  <si>
    <t>Dynamometr 1N siłomierz</t>
  </si>
  <si>
    <t>zakres pomiarowy 1N</t>
  </si>
  <si>
    <t>Dynamometr 2.5N siłomierz</t>
  </si>
  <si>
    <t>zakres pomiarowy 2,5N</t>
  </si>
  <si>
    <t>Dynamometr 5N siłomierz</t>
  </si>
  <si>
    <t>zakres pomiarowy 5N</t>
  </si>
  <si>
    <t>Dynamometr 10N siłomierz</t>
  </si>
  <si>
    <t>zakres pomiarowy 10N</t>
  </si>
  <si>
    <t>Dynamometr 20N siłomierz</t>
  </si>
  <si>
    <t>zakres pomiarowy 20N</t>
  </si>
  <si>
    <t>Dynamometr 100N siłomierz</t>
  </si>
  <si>
    <t>zakres pomiarowy 100N</t>
  </si>
  <si>
    <t>Dynamometr 50N siłomierz</t>
  </si>
  <si>
    <t>zakres pomiarowy 50N</t>
  </si>
  <si>
    <t>Siłomierz demonstracyjny 5N - dynamometr</t>
  </si>
  <si>
    <t>Siłomierz demonstracyjny wyskalowany w gramach oraz Newtonach do demonstracji dla nauczyciela, zakres pomiarowy 5n</t>
  </si>
  <si>
    <t>Siłomierz demonstracyjny 10N - dynamometr</t>
  </si>
  <si>
    <t>Siłomierz demonstracyjny wyskalowany w gramach oraz Newtonach do demonstracji dla nauczyciela,. Zakres pomiarowy 10N</t>
  </si>
  <si>
    <t>Statyw demonstracyjny</t>
  </si>
  <si>
    <t>Wskład zestawu wchodzi minimum: trójkątna podstawa statywu, kolumna statywu, przedłużenie kolumny statywu, uchwyt (imadło), łącznik krzyżowy , pręt z otworem na końcu , uchwyt pierścieniowy, haczyk, podstawka stolikowa okrągła, łapa do kolb.</t>
  </si>
  <si>
    <t>Wahadło matematyczne</t>
  </si>
  <si>
    <t>W skład zestawu wchodzi statywu z akcesoriami (półka z miarką, skala wychylenia), ławeczka,  trzech kul stalowe o średnicy 22mm, 33mm i 32mm.</t>
  </si>
  <si>
    <t>Przyrząd do badania ruchu</t>
  </si>
  <si>
    <t>Przyrząd do demonstarcji i doświadczeń z zakresu ruchu jednostajnego, jednostajnie przyspieszonego oraz oddziaływań bezpośrednich. Zestaw: równia ze skalą (min.70cm) - metalowa, zestaw min. 5 metalowych kulek (średnica dostosowana do rowka równi), rurka do doświadczeń z ruchem pęcherzyka powietrza - szklana z zatyczkami</t>
  </si>
  <si>
    <t>Równia pochyła do doświadczeń z tarciem</t>
  </si>
  <si>
    <t>Układ do badania tarcia</t>
  </si>
  <si>
    <t>W skład zestawu minimum:
równia kostka drewniana z haczykiem o wym. 25x50x120mm
kostka drewniana z haczykiem o wym. 50x50x120mm oklejona z 3 stron: gumą, skórą oraz tworzywem sztucznym dynamometr.</t>
  </si>
  <si>
    <t>Tor powietrzny z dmuchawą i licznikiem elektronicznym</t>
  </si>
  <si>
    <t>Zestaw składa się z minimum:
- Liniowy tor powietrzny min 200 cm z kompletem akcesoriów
- Licznik elektroniczny z w czujnikami ruchu
- Dmuchawa elektryczna</t>
  </si>
  <si>
    <t>Zestaw demonstracyjny do doświadczeń z mechaniki - do tablicy szkolnej</t>
  </si>
  <si>
    <t>Przykładowy skład zestawu: siłomierze, sprężyny, obciążniki z podstawą, obciążniki na pręcie, wózek do równi pochyłej, równia pochyła, słupki z haczykami, klocek do tarcia, pręty, przymiar, kółko z podziałką kątową, tarcza do momentów sił, słupki do siłomierzy, bloki, słupki do dźwigni, belka dźwigni, wskaźniki, siłomierze tarczowe, pierścień, kołowrót.</t>
  </si>
  <si>
    <t>Lewitujące magnesy</t>
  </si>
  <si>
    <t>4 magnesy oraz podstawa z prętem.</t>
  </si>
  <si>
    <t>Igły magnetyczne na podstawce z tworzywa</t>
  </si>
  <si>
    <t>Wysokość min: 11cm min Długość igły: 13cm, 2 szt. w zestawie</t>
  </si>
  <si>
    <t>Magnes podkowa</t>
  </si>
  <si>
    <t>Wymiary min. 80x62x20mm</t>
  </si>
  <si>
    <t>Demonstrator linii pola magnetycznego - pole magnetyczne do demonstracji</t>
  </si>
  <si>
    <t>Zestaw 2 urządzeń demonstracyjnych - 2 stelaże z przezroczystego tworzywa:1.do umieszczenia magnesu w kształcie walca/sztabki i 2. magnesu w kształcie podkowy. Na stelażach umieszczone ruchome igły magnetyczne (min.200). W zestawie 2 magnesy (kształt: walec wys.ok 7cm  i podkowa wymiar ok.8x8cm.) Orientacyjna wys. stalaży 20cm.</t>
  </si>
  <si>
    <t>Magnesy sztabkowe</t>
  </si>
  <si>
    <t>2 magnesy sztabkowe płaskie o wymiarach 100x20x7</t>
  </si>
  <si>
    <t>Zestaw miniaturowych igieł magnetyczne na podstawkach</t>
  </si>
  <si>
    <t>Miniaturowe igły magnetyczne na podstawkach. Wielkość igły  3cm +/- 10% . W zestawie 10 sztuk.</t>
  </si>
  <si>
    <t>Przyrząd do demonstracji linii pola magnetycznego</t>
  </si>
  <si>
    <t>Przyrząd zawiera ok.115 igieł magnetycznych osadzonych między  płytkami z przezroczystego tworzywa sztucznego. Wymiary płytek ok.15cmx15cm</t>
  </si>
  <si>
    <t>Przyrząd do demonstracji pola magnetycznego solenoidu</t>
  </si>
  <si>
    <t>Przyrząd zawiera solenoid (cewka powietrzna) i igłę  magnetyczną umieszczone podstawce. Selenoid zakończony wtykami.</t>
  </si>
  <si>
    <t>Przyrząd demonstracyjny pola magnetycznego przewodu prostoliniowego</t>
  </si>
  <si>
    <t>Przyrząd składający się minimum z podstawy na której znajdują się igłą magnetyczna i równolegle do niej umocowany przewód.</t>
  </si>
  <si>
    <t>Zestaw do demonstracji pola magnetycznego wokół przewodnika z prądem</t>
  </si>
  <si>
    <t>Zestaw służy do demonstracji, w tym: przewodnik kołowy, przewodnik prostoliniowy, przewodnik prostokątny, zwojnica, nakładka (płytka z przeźroczystego tworzywa), magnes izotopowy , pierścień stalowy, opiłki,igły magnetyczne na podstawkach.</t>
  </si>
  <si>
    <t>Elektromagnes</t>
  </si>
  <si>
    <t>Skład zestwau:2 szt. cewek, osadzonych na metalowym rdzeniu (U profil), zwora, haczyk.Na cewkach oznaczony kierunek nawinięcia cewki. Cewki mogą być połączone szeregowo lub równolegle. Wtyczki bananowe. Wymiary orientacyjne ok: 140mm x 140mm x 40mm</t>
  </si>
  <si>
    <t>Komplet do doświadczeń z ciepła - wersja rozbudowana</t>
  </si>
  <si>
    <t>W skład kompletu wchodzą m.in.: dylatoskop
kalorymetr, przyrząd do liniowego przewodzenia ciepła,
przewodniki ciepła,
termoskop, odwadniacz, pierścień Gravesanda,
przyrząd do konwekcji ciepła,
aktynometr, baterię słoneczną, model wyłącznika termobimetalowego, szkło i sprzęt laboratoryjny. całość zapakowana w walizkę."</t>
  </si>
  <si>
    <t>Wizualizator przewodności cieplnej metali</t>
  </si>
  <si>
    <t>Urządzenie składa się z czterech metalowych płaskowników wykonanych ze stali, mosiądzu, aluminium i miedzi, umieszczonych na w plastikowej podstawie.</t>
  </si>
  <si>
    <t>Manometr wodny - otwarty</t>
  </si>
  <si>
    <t>Manometr wodny ( dwie rurk labolatoryjnych połączonych ze sobą elastyczną rurką z podziałką)</t>
  </si>
  <si>
    <t>Bimetal z rękojeścią</t>
  </si>
  <si>
    <t>osadzone w rękojeści 2 połączone ze sobą paski metali</t>
  </si>
  <si>
    <t>Przyrząd do wykazywania rozszerzalności liniowej metali</t>
  </si>
  <si>
    <t>Zestaw składa się  z minimum: metalowa podstawa, 2 wsporniki, 3 pręty do doświadczeń z różnych metali, ogranicznik koncencji, talerzyk na alkohol.</t>
  </si>
  <si>
    <t>Zestaw do przemiany pracy mechanicznej w energię</t>
  </si>
  <si>
    <t>Zestaw składa się z plastikowego cylindra z tłokiem</t>
  </si>
  <si>
    <t>Przyrząd do liniowego przewodzenia ciepła</t>
  </si>
  <si>
    <t>Przyrząd złożony z  metalowego ramienia zamocowanego na statywie, do którego przykleja się woskiem korki w różnych odstępach.</t>
  </si>
  <si>
    <t>Zestaw do ćwiczeń akustyki</t>
  </si>
  <si>
    <t>W jego skład wchodzą:
- para kamertonów rezonansowych z młoteczkiem – 1 kpl.
- sonometr (trichord) – 1 szt.
- zestaw sprężyn o różnym współczynniku sprężystości – 1 kpl.
- sprężyna do demonstracji fali podłużnej – 1 szt.
- sprężyna do demonstracji fali poprzecznej – 1 szt.
- zestaw 10 odważników50 g– 1 kpl.
- statyw z podziałką – 1 kpl.
- miara zwijana - 1 szt.
- stoper – 1 szt.</t>
  </si>
  <si>
    <t>Przyrząd do demonstracji mechanizmu powstawania fali stojącej</t>
  </si>
  <si>
    <t>Pomoc dydaktyczna obrazująca mechanizm powstawania fali stojącej. Główna część pomocy-  pętla z folii, z dwoma sinusoidami w różnych kolorach.</t>
  </si>
  <si>
    <t>Klosz próżniowy z manometrem i dzwonkiem elektrycznym</t>
  </si>
  <si>
    <t>Klosz próżniowy z manometrem i dzwonkiem elektrycznym. Klosz szklany wyposażony w manometr, wraz z podstawą i gumową uszczelką. Budzik zasilany bateriami.</t>
  </si>
  <si>
    <t>Mechaniczna pompka próżniowa</t>
  </si>
  <si>
    <t>Pompka tłokowa, z dwoma przyłączami (nadciśnienie i podciśnienie), w zestawie wąż przyłączeniowy</t>
  </si>
  <si>
    <t>Silnik i żarówka na podstawce</t>
  </si>
  <si>
    <t>Podstawka do montowania prostych obwodów elektrycznych-zamontowany silniczek prądu stałego oraz żąrówka. Zasilenie - zasilacz lub bateria</t>
  </si>
  <si>
    <t>Szeregowe i równoległe połączenie żarówek</t>
  </si>
  <si>
    <t>Komplet 2 podstawek:, 1.szeregowe połaczenie min.3 żarówek,2.j równoległe połączenie min.3 żarówek.</t>
  </si>
  <si>
    <t>Przyrząd do oddziaływania przewodników z prądem</t>
  </si>
  <si>
    <t>Pomoc dydaktyczna do badania wzajemnego oddziaływania na siebie przewodników z prądem. Konstrukcja przyrządu umożliwiająca demonstracje na rzutniku pisma.W zestawie przewody bananowe.</t>
  </si>
  <si>
    <t>Opornica suwakowa 51Ω</t>
  </si>
  <si>
    <t>Opornica suwakowa  - zakres  0-51Ω</t>
  </si>
  <si>
    <t>Opornica suwakowa 100Ω</t>
  </si>
  <si>
    <t>Opornica suwakowa  - zakres  0-100Ω</t>
  </si>
  <si>
    <t>Ogniwo Volty</t>
  </si>
  <si>
    <t>Zestaw połaczonych 2 eletrod (miedzianej i cynkowej) z wtykami bananowymi, z naczyniem szklanym</t>
  </si>
  <si>
    <t>Komplet do nauki o prądzie elektrycznym</t>
  </si>
  <si>
    <t>Komplet umożliwiajacy przeprowadzenie doświadczeń z zakresu prądu elektrycznego zgodnie z podstawą programową dla szkół ponad podstawowych.</t>
  </si>
  <si>
    <t>Elektryczność - obwody elektryczne - zestaw szkolny</t>
  </si>
  <si>
    <t>Przykładowy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</t>
  </si>
  <si>
    <t>Przewodniki do pomiaru oporu elektrycznego</t>
  </si>
  <si>
    <t>11 płytek z nawiniętym drutem oporowym z różnych materiałów i o różnych średnicach.</t>
  </si>
  <si>
    <t>Amperomierz szkolny analogowy</t>
  </si>
  <si>
    <t>dwa  zakresy pomiarowe: -0.2A–0.6A i -1A–3A.</t>
  </si>
  <si>
    <t>Miliamperomierz szkolny analogowy</t>
  </si>
  <si>
    <t>dwa zakresy pomiarowe: 0-50mA i 0-500mA DC.</t>
  </si>
  <si>
    <t>Woltomierz szkolny analogowy</t>
  </si>
  <si>
    <t>Woltomierz o dwóch zakresach pomiarowych: -1 - 0 - 3 V i -5V - 0 - 15 V.</t>
  </si>
  <si>
    <t>Analogowy miernik demonstracyjny</t>
  </si>
  <si>
    <t>Wyposażony wwymienne moduły i skale, które umożliwiają jego prace zarówno, jako woltomierz, amperomierz jak i galwanometr.</t>
  </si>
  <si>
    <t>Przewody połączeniowe bananowe - 30 cm</t>
  </si>
  <si>
    <t>Komplet przewodów z końcówkami bananowymi 4mm. W zestawie 3 przewody 30cm czerwone oraz 3 przewody 30 cm czarne.</t>
  </si>
  <si>
    <t>Przewody połączeniowe bananowe - 50 cm</t>
  </si>
  <si>
    <t>Komplet przewodów z końcówkami bananowymi 4mm. W zestawie 3 przewody 50cm czerwone oraz 3 przewody 50 cm czarne.</t>
  </si>
  <si>
    <t>Przewody połączeniowe bananowo-widełkowe - 30cm</t>
  </si>
  <si>
    <t>Przewody łączeniowe zakończone z jednej strony końcówką bananową 4mm a z drugiej widełkami o średnicy wewnętrznej 7mm. W komplecie 1 czerwony 30cm oraz 1 czarny 30cm.</t>
  </si>
  <si>
    <t>Zestaw do ćwiczeń z optyki</t>
  </si>
  <si>
    <t>Przykładowy skład zestawu:
- cztery soczewki w oprawie o długości ogniskowej + 5cm, + 10cm, + 18cm, -15cm,
- zwierciadło wklęsłe,
- pryzmat,
- zwierciadło szklane,
- matówka,
- szkło przeźroczyste,
- komplet przesłon (6 sztuk),
- naczynko w kształcie prostokąta,
- pierścień zaciskowy (2 szt.),
- gniazdo oświetlacza,
- gniazdo blokujące (5 sztuk),
- uchwyt widełkowy (2 sztuki),
- oprawa,
- kulka Ø 10 mm na pręcie,
- kulka Ø 25 mm na pręcie,
- stolik,
- podpora belki,
- oświetlacz,
- belka ławy optycznej</t>
  </si>
  <si>
    <t>Dysk Newtona z napędem ręcznym</t>
  </si>
  <si>
    <t>Krążek barw tęczy podzielone na sektory -z ręczną wirownicą. Na drewnianej podstawie.</t>
  </si>
  <si>
    <t>Pryzmat szklany</t>
  </si>
  <si>
    <t>Pryzmat szklany o kącie 60° - z rączką na uchwycie.</t>
  </si>
  <si>
    <t>Zestaw do doświadczeń z optyki geometrycznej</t>
  </si>
  <si>
    <t>W skład zestawu wchodzą minimum:
pięciowiązkowy laser, element do całkowitego wewnętrznego odbicia, zwierciadło płasko-wypukło-wklęsłe, płytka równoległościenna
pryzmaty (prostokątny, trapezowy), soczewki (płasko- i dwuwypukłą, dwuwklęsłą)
Zestaw przystosowany do tablicy magnetycznej</t>
  </si>
  <si>
    <t>Maszyna elektrostatyczna</t>
  </si>
  <si>
    <t>urządzenie umożliwiające wytwarzanie i gromadzenie ładunków elektrycznych w ramach doświadczeń ujetych w  podstawie programowej szkół podstawowych</t>
  </si>
  <si>
    <t>Zestaw do demonstracji linii pola elektrostatycznego</t>
  </si>
  <si>
    <t>zestaw do demonstracji linii pola elektrostatycznego w ramach doświadczeń objetych podstawą programową w szkołach podstawowych</t>
  </si>
  <si>
    <t>Zestaw do ćwiczeń uczniowskich z elektrostatyki</t>
  </si>
  <si>
    <t>Zestaw  pomocy dydaktycznych do ćwiczeń z elektrostatyki (zgodne z podstawą programową szkoły podstawowej). Zawartosc zestawu (minimum): 2 elektrometry w puszce; statyw izolacyjny;płyta izolacyjna;
płyta przewodząca;kondensator kulisty i stożkowy;kulki próbne;wahadło elektryczne;elektrofor;
komplet lasek do elektryzowania.</t>
  </si>
  <si>
    <t>Pałeczka szklana i ebonitowa ze szmatką</t>
  </si>
  <si>
    <t>Pałeczka szklana o długości min 26cm oraz ebonitowa o długości min 26cm. Ze szmatką.</t>
  </si>
  <si>
    <t>Elektroskop</t>
  </si>
  <si>
    <t>Elektroskop - wychyłowy, czuły - w zestawie kulka, stożek i okładki kondensatora do ćwiczeń z elektrostatyki</t>
  </si>
  <si>
    <t>Waga elektroniczna</t>
  </si>
  <si>
    <t>Wyświetlacz cyfrowy, Zasilanie: bateryjne, Maksymalne obciążenie 2000g, Dokładność 1g.</t>
  </si>
  <si>
    <t>Stabilizowany zasilacz prądu stałego 0-30V/5A</t>
  </si>
  <si>
    <t>Zasilacz laboratoryjny prądu stałego, z płynną regulacją. Wskaźniki  cyfrowe 2xLCD niezależne. Specyfikacja techniczna: Napięcie wyjściowe: 0-30V, Prąd wyjściowy (max): 5A.</t>
  </si>
  <si>
    <t>W skład zestawu wchodzą minimum: rynienka metalowa z krążkiem obrotowym i podziałką kątową z pionem, statyw mocujący z możliwością regulacji kąta nachylenia równi, dwa klocki drewniane z dwoma obciążnikami (każdy), cztery wymienne powierzchnie o różnym stopniu przyczepności, zestaw 6 odważników 50g, linka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</si>
</sst>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  <numFmt numFmtId="166" formatCode="#,##0;[Red]#,##0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FFFFFF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7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5" fontId="1" fillId="0" borderId="0"/>
    <xf numFmtId="165" fontId="13" fillId="0" borderId="0"/>
    <xf numFmtId="165" fontId="14" fillId="7" borderId="18" applyProtection="0"/>
    <xf numFmtId="165" fontId="15" fillId="8" borderId="19"/>
    <xf numFmtId="165" fontId="16" fillId="9" borderId="13" applyProtection="0"/>
    <xf numFmtId="165" fontId="17" fillId="0" borderId="0"/>
    <xf numFmtId="165" fontId="17" fillId="0" borderId="0" applyBorder="0" applyProtection="0"/>
    <xf numFmtId="165" fontId="14" fillId="7" borderId="18"/>
    <xf numFmtId="165" fontId="18" fillId="10" borderId="14" applyProtection="0"/>
    <xf numFmtId="165" fontId="19" fillId="0" borderId="0" applyNumberFormat="0" applyBorder="0" applyProtection="0">
      <alignment horizontal="center"/>
    </xf>
    <xf numFmtId="165" fontId="19" fillId="0" borderId="0" applyNumberFormat="0" applyBorder="0" applyProtection="0">
      <alignment horizontal="center" textRotation="90"/>
    </xf>
    <xf numFmtId="165" fontId="20" fillId="0" borderId="0"/>
    <xf numFmtId="165" fontId="21" fillId="0" borderId="0"/>
    <xf numFmtId="165" fontId="17" fillId="0" borderId="0"/>
    <xf numFmtId="165" fontId="22" fillId="0" borderId="0" applyNumberFormat="0" applyBorder="0" applyProtection="0"/>
    <xf numFmtId="165" fontId="22" fillId="0" borderId="0" applyBorder="0" applyProtection="0"/>
    <xf numFmtId="165" fontId="18" fillId="11" borderId="14" applyProtection="0"/>
    <xf numFmtId="165" fontId="14" fillId="7" borderId="20" applyProtection="0"/>
    <xf numFmtId="165" fontId="15" fillId="8" borderId="21"/>
    <xf numFmtId="165" fontId="15" fillId="8" borderId="24"/>
    <xf numFmtId="165" fontId="14" fillId="7" borderId="23"/>
    <xf numFmtId="165" fontId="14" fillId="7" borderId="20"/>
    <xf numFmtId="165" fontId="14" fillId="7" borderId="23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" fontId="0" fillId="0" borderId="0" xfId="0" applyNumberFormat="1"/>
    <xf numFmtId="44" fontId="0" fillId="0" borderId="2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3" borderId="2" xfId="1" applyFont="1" applyFill="1" applyBorder="1" applyAlignment="1">
      <alignment horizontal="left" vertical="center" wrapText="1"/>
    </xf>
    <xf numFmtId="0" fontId="5" fillId="0" borderId="8" xfId="2" applyBorder="1" applyProtection="1"/>
    <xf numFmtId="0" fontId="5" fillId="0" borderId="0" xfId="2" applyProtection="1"/>
    <xf numFmtId="0" fontId="5" fillId="0" borderId="9" xfId="2" applyBorder="1" applyProtection="1"/>
    <xf numFmtId="0" fontId="0" fillId="0" borderId="0" xfId="0" applyProtection="1"/>
    <xf numFmtId="1" fontId="0" fillId="0" borderId="0" xfId="0" applyNumberFormat="1" applyProtection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44" fontId="0" fillId="0" borderId="0" xfId="0" applyNumberFormat="1" applyProtection="1"/>
    <xf numFmtId="0" fontId="7" fillId="0" borderId="0" xfId="0" applyFont="1" applyBorder="1" applyAlignment="1" applyProtection="1">
      <alignment wrapText="1"/>
    </xf>
    <xf numFmtId="2" fontId="0" fillId="3" borderId="2" xfId="0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4" fontId="0" fillId="3" borderId="10" xfId="1" applyFont="1" applyFill="1" applyBorder="1" applyAlignment="1">
      <alignment horizontal="left" vertical="center" wrapText="1"/>
    </xf>
    <xf numFmtId="44" fontId="0" fillId="0" borderId="10" xfId="1" applyFont="1" applyBorder="1" applyAlignment="1">
      <alignment horizontal="left" vertical="center" wrapText="1"/>
    </xf>
    <xf numFmtId="2" fontId="0" fillId="3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44" fontId="0" fillId="0" borderId="11" xfId="1" applyFont="1" applyBorder="1" applyAlignment="1">
      <alignment horizontal="left" vertical="center" wrapText="1"/>
    </xf>
    <xf numFmtId="44" fontId="0" fillId="0" borderId="12" xfId="0" applyNumberFormat="1" applyBorder="1"/>
    <xf numFmtId="2" fontId="0" fillId="0" borderId="2" xfId="0" applyNumberFormat="1" applyFill="1" applyBorder="1" applyAlignment="1">
      <alignment horizontal="center" vertical="center" wrapText="1"/>
    </xf>
    <xf numFmtId="44" fontId="0" fillId="0" borderId="10" xfId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5" fillId="0" borderId="1" xfId="2" applyBorder="1" applyAlignment="1" applyProtection="1">
      <alignment horizontal="left" vertical="center"/>
    </xf>
    <xf numFmtId="0" fontId="5" fillId="0" borderId="0" xfId="2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</xf>
    <xf numFmtId="166" fontId="11" fillId="5" borderId="2" xfId="4" applyNumberFormat="1" applyFont="1" applyFill="1" applyBorder="1" applyAlignment="1">
      <alignment horizontal="center" vertical="center"/>
    </xf>
    <xf numFmtId="166" fontId="11" fillId="5" borderId="16" xfId="4" applyNumberFormat="1" applyFont="1" applyFill="1" applyBorder="1" applyAlignment="1">
      <alignment horizontal="center" vertical="center"/>
    </xf>
    <xf numFmtId="166" fontId="10" fillId="6" borderId="15" xfId="4" applyNumberFormat="1" applyFont="1" applyFill="1" applyBorder="1" applyAlignment="1">
      <alignment horizontal="center" vertical="center"/>
    </xf>
    <xf numFmtId="166" fontId="10" fillId="6" borderId="17" xfId="4" applyNumberFormat="1" applyFont="1" applyFill="1" applyBorder="1" applyAlignment="1">
      <alignment horizontal="center" vertical="center"/>
    </xf>
    <xf numFmtId="166" fontId="10" fillId="6" borderId="15" xfId="4" applyNumberFormat="1" applyFont="1" applyFill="1" applyBorder="1" applyAlignment="1">
      <alignment horizontal="center" vertical="center"/>
    </xf>
    <xf numFmtId="166" fontId="10" fillId="6" borderId="17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12" fillId="4" borderId="2" xfId="4" applyNumberFormat="1" applyFont="1" applyFill="1" applyBorder="1" applyAlignment="1">
      <alignment horizontal="center" vertical="center"/>
    </xf>
    <xf numFmtId="166" fontId="9" fillId="4" borderId="22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2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2" xfId="4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</cellXfs>
  <cellStyles count="27">
    <cellStyle name="Excel Built-in Explanatory Text" xfId="6"/>
    <cellStyle name="Excel Built-in Explanatory Text 2" xfId="21"/>
    <cellStyle name="Excel Built-in Explanatory Text 3" xfId="26"/>
    <cellStyle name="Excel Built-in Input" xfId="7"/>
    <cellStyle name="Excel Built-in Input 2" xfId="8"/>
    <cellStyle name="Excel Built-in Input 3" xfId="22"/>
    <cellStyle name="Excel Built-in Input 4" xfId="23"/>
    <cellStyle name="Excel Built-in Normal" xfId="5"/>
    <cellStyle name="Excel Built-in Normal 2" xfId="9"/>
    <cellStyle name="Excel Built-in Normal 3" xfId="10"/>
    <cellStyle name="Excel Built-in Output" xfId="11"/>
    <cellStyle name="Excel Built-in Output 2" xfId="12"/>
    <cellStyle name="Excel Built-in Output 3" xfId="25"/>
    <cellStyle name="Excel Built-in Output 4" xfId="24"/>
    <cellStyle name="Heading" xfId="13"/>
    <cellStyle name="Heading1" xfId="14"/>
    <cellStyle name="Normalny" xfId="0" builtinId="0"/>
    <cellStyle name="Normalny 2" xfId="2"/>
    <cellStyle name="Normalny 2 2" xfId="15"/>
    <cellStyle name="Normalny 3" xfId="16"/>
    <cellStyle name="Normalny 4" xfId="17"/>
    <cellStyle name="Normalny 5" xfId="4"/>
    <cellStyle name="Result" xfId="18"/>
    <cellStyle name="Result2" xfId="19"/>
    <cellStyle name="Tekst objaśnienia 2" xfId="20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>
      <pane ySplit="4" topLeftCell="A23" activePane="bottomLeft" state="frozen"/>
      <selection activeCell="C36" sqref="C36"/>
      <selection pane="bottomLeft" activeCell="B34" sqref="B34"/>
    </sheetView>
  </sheetViews>
  <sheetFormatPr defaultRowHeight="14.25"/>
  <cols>
    <col min="1" max="1" width="5.625" customWidth="1"/>
    <col min="2" max="2" width="13.625" style="40" customWidth="1"/>
    <col min="3" max="3" width="96.125" style="40" customWidth="1"/>
    <col min="4" max="4" width="10.625" customWidth="1"/>
    <col min="5" max="5" width="11.875" customWidth="1"/>
    <col min="6" max="6" width="12" customWidth="1"/>
    <col min="7" max="7" width="10.25" style="3" bestFit="1" customWidth="1"/>
    <col min="8" max="8" width="11.875" style="3" customWidth="1"/>
    <col min="9" max="9" width="12.25" customWidth="1"/>
    <col min="10" max="10" width="12.125" bestFit="1" customWidth="1"/>
  </cols>
  <sheetData>
    <row r="1" spans="1:10" s="8" customFormat="1" ht="15">
      <c r="A1" s="7"/>
      <c r="B1" s="33"/>
      <c r="C1" s="57"/>
      <c r="D1" s="57"/>
      <c r="E1" s="57"/>
      <c r="F1" s="57"/>
      <c r="G1" s="57"/>
      <c r="H1" s="57"/>
      <c r="I1" s="57"/>
      <c r="J1" s="57"/>
    </row>
    <row r="2" spans="1:10" s="8" customFormat="1" ht="23.25">
      <c r="A2" s="9"/>
      <c r="B2" s="34"/>
      <c r="C2" s="58" t="s">
        <v>11</v>
      </c>
      <c r="D2" s="58"/>
      <c r="E2" s="58"/>
      <c r="F2" s="58"/>
      <c r="G2" s="58"/>
      <c r="H2" s="58"/>
      <c r="I2" s="58"/>
      <c r="J2" s="58"/>
    </row>
    <row r="3" spans="1:10" s="8" customFormat="1" ht="15.75" thickBot="1">
      <c r="A3" s="9"/>
      <c r="B3" s="34"/>
      <c r="C3" s="35"/>
      <c r="D3" s="59"/>
      <c r="E3" s="59"/>
      <c r="F3" s="59"/>
      <c r="G3" s="17"/>
      <c r="H3" s="17"/>
      <c r="I3" s="17"/>
      <c r="J3" s="17"/>
    </row>
    <row r="4" spans="1:10" ht="38.25">
      <c r="A4" s="19" t="s">
        <v>0</v>
      </c>
      <c r="B4" s="36" t="s">
        <v>1</v>
      </c>
      <c r="C4" s="37" t="s">
        <v>2</v>
      </c>
      <c r="D4" s="20" t="s">
        <v>3</v>
      </c>
      <c r="E4" s="21" t="s">
        <v>4</v>
      </c>
      <c r="F4" s="21" t="s">
        <v>5</v>
      </c>
      <c r="G4" s="22" t="s">
        <v>6</v>
      </c>
      <c r="H4" s="22" t="s">
        <v>10</v>
      </c>
      <c r="I4" s="21" t="s">
        <v>7</v>
      </c>
      <c r="J4" s="23" t="s">
        <v>8</v>
      </c>
    </row>
    <row r="5" spans="1:10" s="2" customFormat="1" ht="165.75">
      <c r="A5" s="12">
        <v>1</v>
      </c>
      <c r="B5" s="38" t="s">
        <v>18</v>
      </c>
      <c r="C5" s="38" t="s">
        <v>19</v>
      </c>
      <c r="D5" s="13">
        <f>'LO IV'!D5+'LO VII'!D5+'T 3'!D5+'T 12'!D5+'T 13'!D5+'T 15'!D5</f>
        <v>4</v>
      </c>
      <c r="E5" s="6"/>
      <c r="F5" s="4">
        <f t="shared" ref="F5" si="0">E5*D5</f>
        <v>0</v>
      </c>
      <c r="G5" s="18"/>
      <c r="H5" s="15">
        <f>J5-F5</f>
        <v>0</v>
      </c>
      <c r="I5" s="4">
        <f>E5*G5%+E5</f>
        <v>0</v>
      </c>
      <c r="J5" s="5">
        <f>I5*D5</f>
        <v>0</v>
      </c>
    </row>
    <row r="6" spans="1:10" s="2" customFormat="1" ht="51">
      <c r="A6" s="12">
        <v>2</v>
      </c>
      <c r="B6" s="38" t="s">
        <v>20</v>
      </c>
      <c r="C6" s="38" t="s">
        <v>21</v>
      </c>
      <c r="D6" s="13">
        <f>'LO IV'!D6+'LO VII'!D6+'T 3'!D6+'T 12'!D6+'T 13'!D6+'T 15'!D6</f>
        <v>3</v>
      </c>
      <c r="E6" s="6"/>
      <c r="F6" s="4">
        <f t="shared" ref="F6:F47" si="1">E6*D6</f>
        <v>0</v>
      </c>
      <c r="G6" s="18"/>
      <c r="H6" s="15">
        <f t="shared" ref="H6:H47" si="2">J6-F6</f>
        <v>0</v>
      </c>
      <c r="I6" s="4">
        <f t="shared" ref="I6:I47" si="3">E6*G6%+E6</f>
        <v>0</v>
      </c>
      <c r="J6" s="5">
        <f t="shared" ref="J6:J47" si="4">I6*D6</f>
        <v>0</v>
      </c>
    </row>
    <row r="7" spans="1:10" s="2" customFormat="1" ht="38.25">
      <c r="A7" s="12">
        <v>3</v>
      </c>
      <c r="B7" s="38" t="s">
        <v>22</v>
      </c>
      <c r="C7" s="38" t="s">
        <v>23</v>
      </c>
      <c r="D7" s="13">
        <f>'LO IV'!D7+'LO VII'!D7+'T 3'!D7+'T 12'!D7+'T 13'!D7+'T 15'!D7</f>
        <v>5</v>
      </c>
      <c r="E7" s="6"/>
      <c r="F7" s="4">
        <f t="shared" si="1"/>
        <v>0</v>
      </c>
      <c r="G7" s="18"/>
      <c r="H7" s="15">
        <f t="shared" si="2"/>
        <v>0</v>
      </c>
      <c r="I7" s="4">
        <f t="shared" si="3"/>
        <v>0</v>
      </c>
      <c r="J7" s="5">
        <f t="shared" si="4"/>
        <v>0</v>
      </c>
    </row>
    <row r="8" spans="1:10" s="2" customFormat="1" ht="76.5">
      <c r="A8" s="12">
        <v>4</v>
      </c>
      <c r="B8" s="38" t="s">
        <v>24</v>
      </c>
      <c r="C8" s="38" t="s">
        <v>25</v>
      </c>
      <c r="D8" s="13">
        <f>'LO IV'!D8+'LO VII'!D8+'T 3'!D8+'T 12'!D8+'T 13'!D8+'T 15'!D8</f>
        <v>4</v>
      </c>
      <c r="E8" s="6"/>
      <c r="F8" s="4">
        <f t="shared" si="1"/>
        <v>0</v>
      </c>
      <c r="G8" s="18"/>
      <c r="H8" s="15">
        <f t="shared" si="2"/>
        <v>0</v>
      </c>
      <c r="I8" s="4">
        <f t="shared" si="3"/>
        <v>0</v>
      </c>
      <c r="J8" s="5">
        <f t="shared" si="4"/>
        <v>0</v>
      </c>
    </row>
    <row r="9" spans="1:10" s="2" customFormat="1" ht="63.75">
      <c r="A9" s="12">
        <v>5</v>
      </c>
      <c r="B9" s="38" t="s">
        <v>26</v>
      </c>
      <c r="C9" s="38" t="s">
        <v>27</v>
      </c>
      <c r="D9" s="13">
        <f>'LO IV'!D9+'LO VII'!D9+'T 3'!D9+'T 12'!D9+'T 13'!D9+'T 15'!D9</f>
        <v>3</v>
      </c>
      <c r="E9" s="6"/>
      <c r="F9" s="4">
        <f t="shared" si="1"/>
        <v>0</v>
      </c>
      <c r="G9" s="18"/>
      <c r="H9" s="15">
        <f t="shared" si="2"/>
        <v>0</v>
      </c>
      <c r="I9" s="4">
        <f t="shared" si="3"/>
        <v>0</v>
      </c>
      <c r="J9" s="5">
        <f t="shared" si="4"/>
        <v>0</v>
      </c>
    </row>
    <row r="10" spans="1:10" s="2" customFormat="1" ht="76.5">
      <c r="A10" s="12">
        <v>6</v>
      </c>
      <c r="B10" s="38" t="s">
        <v>28</v>
      </c>
      <c r="C10" s="38" t="s">
        <v>29</v>
      </c>
      <c r="D10" s="13">
        <f>'LO IV'!D10+'LO VII'!D10+'T 3'!D10+'T 12'!D10+'T 13'!D10+'T 15'!D10</f>
        <v>4</v>
      </c>
      <c r="E10" s="6"/>
      <c r="F10" s="4">
        <f t="shared" si="1"/>
        <v>0</v>
      </c>
      <c r="G10" s="18"/>
      <c r="H10" s="15">
        <f t="shared" si="2"/>
        <v>0</v>
      </c>
      <c r="I10" s="4">
        <f t="shared" si="3"/>
        <v>0</v>
      </c>
      <c r="J10" s="5">
        <f t="shared" si="4"/>
        <v>0</v>
      </c>
    </row>
    <row r="11" spans="1:10" s="2" customFormat="1" ht="63.75">
      <c r="A11" s="12">
        <v>7</v>
      </c>
      <c r="B11" s="38" t="s">
        <v>30</v>
      </c>
      <c r="C11" s="38" t="s">
        <v>31</v>
      </c>
      <c r="D11" s="13">
        <f>'LO IV'!D11+'LO VII'!D11+'T 3'!D11+'T 12'!D11+'T 13'!D11+'T 15'!D11</f>
        <v>3</v>
      </c>
      <c r="E11" s="6"/>
      <c r="F11" s="4">
        <f t="shared" si="1"/>
        <v>0</v>
      </c>
      <c r="G11" s="18"/>
      <c r="H11" s="15">
        <f t="shared" si="2"/>
        <v>0</v>
      </c>
      <c r="I11" s="4">
        <f t="shared" si="3"/>
        <v>0</v>
      </c>
      <c r="J11" s="5">
        <f t="shared" si="4"/>
        <v>0</v>
      </c>
    </row>
    <row r="12" spans="1:10" s="2" customFormat="1" ht="38.25">
      <c r="A12" s="12">
        <v>8</v>
      </c>
      <c r="B12" s="38" t="s">
        <v>32</v>
      </c>
      <c r="C12" s="38" t="s">
        <v>33</v>
      </c>
      <c r="D12" s="13">
        <f>'LO IV'!D12+'LO VII'!D12+'T 3'!D12+'T 12'!D12+'T 13'!D12+'T 15'!D12</f>
        <v>4</v>
      </c>
      <c r="E12" s="6"/>
      <c r="F12" s="4">
        <f t="shared" si="1"/>
        <v>0</v>
      </c>
      <c r="G12" s="18"/>
      <c r="H12" s="15">
        <f t="shared" si="2"/>
        <v>0</v>
      </c>
      <c r="I12" s="4">
        <f t="shared" si="3"/>
        <v>0</v>
      </c>
      <c r="J12" s="5">
        <f t="shared" si="4"/>
        <v>0</v>
      </c>
    </row>
    <row r="13" spans="1:10" s="2" customFormat="1" ht="51">
      <c r="A13" s="12">
        <v>9</v>
      </c>
      <c r="B13" s="38" t="s">
        <v>34</v>
      </c>
      <c r="C13" s="38" t="s">
        <v>35</v>
      </c>
      <c r="D13" s="13">
        <f>'LO IV'!D13+'LO VII'!D13+'T 3'!D13+'T 12'!D13+'T 13'!D13+'T 15'!D13</f>
        <v>4</v>
      </c>
      <c r="E13" s="6"/>
      <c r="F13" s="4">
        <f t="shared" si="1"/>
        <v>0</v>
      </c>
      <c r="G13" s="18"/>
      <c r="H13" s="15">
        <f t="shared" si="2"/>
        <v>0</v>
      </c>
      <c r="I13" s="4">
        <f t="shared" si="3"/>
        <v>0</v>
      </c>
      <c r="J13" s="5">
        <f t="shared" si="4"/>
        <v>0</v>
      </c>
    </row>
    <row r="14" spans="1:10" s="2" customFormat="1" ht="51">
      <c r="A14" s="12">
        <v>10</v>
      </c>
      <c r="B14" s="38" t="s">
        <v>36</v>
      </c>
      <c r="C14" s="38" t="s">
        <v>37</v>
      </c>
      <c r="D14" s="13">
        <f>'LO IV'!D14+'LO VII'!D14+'T 3'!D14+'T 12'!D14+'T 13'!D14+'T 15'!D14</f>
        <v>3</v>
      </c>
      <c r="E14" s="6"/>
      <c r="F14" s="4">
        <f t="shared" si="1"/>
        <v>0</v>
      </c>
      <c r="G14" s="18"/>
      <c r="H14" s="15">
        <f t="shared" si="2"/>
        <v>0</v>
      </c>
      <c r="I14" s="4">
        <f t="shared" si="3"/>
        <v>0</v>
      </c>
      <c r="J14" s="5">
        <f t="shared" si="4"/>
        <v>0</v>
      </c>
    </row>
    <row r="15" spans="1:10" s="2" customFormat="1" ht="38.25">
      <c r="A15" s="12">
        <v>11</v>
      </c>
      <c r="B15" s="38" t="s">
        <v>38</v>
      </c>
      <c r="C15" s="38" t="s">
        <v>39</v>
      </c>
      <c r="D15" s="13">
        <f>'LO IV'!D15+'LO VII'!D15+'T 3'!D15+'T 12'!D15+'T 13'!D15+'T 15'!D15</f>
        <v>4</v>
      </c>
      <c r="E15" s="6"/>
      <c r="F15" s="4">
        <f t="shared" si="1"/>
        <v>0</v>
      </c>
      <c r="G15" s="18"/>
      <c r="H15" s="15">
        <f t="shared" si="2"/>
        <v>0</v>
      </c>
      <c r="I15" s="4">
        <f t="shared" si="3"/>
        <v>0</v>
      </c>
      <c r="J15" s="5">
        <f t="shared" si="4"/>
        <v>0</v>
      </c>
    </row>
    <row r="16" spans="1:10" s="2" customFormat="1" ht="63.75">
      <c r="A16" s="12">
        <v>12</v>
      </c>
      <c r="B16" s="38" t="s">
        <v>40</v>
      </c>
      <c r="C16" s="38" t="s">
        <v>41</v>
      </c>
      <c r="D16" s="13">
        <f>'LO IV'!D16+'LO VII'!D16+'T 3'!D16+'T 12'!D16+'T 13'!D16+'T 15'!D16</f>
        <v>5</v>
      </c>
      <c r="E16" s="6"/>
      <c r="F16" s="4">
        <f t="shared" si="1"/>
        <v>0</v>
      </c>
      <c r="G16" s="18"/>
      <c r="H16" s="15">
        <f t="shared" si="2"/>
        <v>0</v>
      </c>
      <c r="I16" s="4">
        <f t="shared" si="3"/>
        <v>0</v>
      </c>
      <c r="J16" s="5">
        <f t="shared" si="4"/>
        <v>0</v>
      </c>
    </row>
    <row r="17" spans="1:10" s="2" customFormat="1" ht="408">
      <c r="A17" s="12">
        <v>13</v>
      </c>
      <c r="B17" s="38" t="s">
        <v>42</v>
      </c>
      <c r="C17" s="38" t="s">
        <v>43</v>
      </c>
      <c r="D17" s="13">
        <f>'LO IV'!D17+'LO VII'!D17+'T 3'!D17+'T 12'!D17+'T 13'!D17+'T 15'!D17</f>
        <v>4</v>
      </c>
      <c r="E17" s="6"/>
      <c r="F17" s="4">
        <f t="shared" si="1"/>
        <v>0</v>
      </c>
      <c r="G17" s="18"/>
      <c r="H17" s="15">
        <f t="shared" si="2"/>
        <v>0</v>
      </c>
      <c r="I17" s="4">
        <f t="shared" si="3"/>
        <v>0</v>
      </c>
      <c r="J17" s="5">
        <f t="shared" si="4"/>
        <v>0</v>
      </c>
    </row>
    <row r="18" spans="1:10" s="2" customFormat="1" ht="51">
      <c r="A18" s="12">
        <v>14</v>
      </c>
      <c r="B18" s="38" t="s">
        <v>44</v>
      </c>
      <c r="C18" s="38" t="s">
        <v>45</v>
      </c>
      <c r="D18" s="13">
        <f>'LO IV'!D18+'LO VII'!D18+'T 3'!D18+'T 12'!D18+'T 13'!D18+'T 15'!D18</f>
        <v>5</v>
      </c>
      <c r="E18" s="6"/>
      <c r="F18" s="4">
        <f t="shared" si="1"/>
        <v>0</v>
      </c>
      <c r="G18" s="18"/>
      <c r="H18" s="15">
        <f t="shared" si="2"/>
        <v>0</v>
      </c>
      <c r="I18" s="4">
        <f t="shared" si="3"/>
        <v>0</v>
      </c>
      <c r="J18" s="5">
        <f t="shared" si="4"/>
        <v>0</v>
      </c>
    </row>
    <row r="19" spans="1:10" s="2" customFormat="1" ht="38.25">
      <c r="A19" s="12">
        <v>15</v>
      </c>
      <c r="B19" s="38" t="s">
        <v>46</v>
      </c>
      <c r="C19" s="38" t="s">
        <v>47</v>
      </c>
      <c r="D19" s="13">
        <f>'LO IV'!D19+'LO VII'!D19+'T 3'!D19+'T 12'!D19+'T 13'!D19+'T 15'!D19</f>
        <v>5</v>
      </c>
      <c r="E19" s="6"/>
      <c r="F19" s="4">
        <f t="shared" si="1"/>
        <v>0</v>
      </c>
      <c r="G19" s="18"/>
      <c r="H19" s="15">
        <f t="shared" si="2"/>
        <v>0</v>
      </c>
      <c r="I19" s="4">
        <f t="shared" si="3"/>
        <v>0</v>
      </c>
      <c r="J19" s="5">
        <f t="shared" si="4"/>
        <v>0</v>
      </c>
    </row>
    <row r="20" spans="1:10" s="2" customFormat="1">
      <c r="A20" s="12">
        <v>16</v>
      </c>
      <c r="B20" s="38" t="s">
        <v>48</v>
      </c>
      <c r="C20" s="38" t="s">
        <v>49</v>
      </c>
      <c r="D20" s="13">
        <f>'LO IV'!D20+'LO VII'!D20+'T 3'!D20+'T 12'!D20+'T 13'!D20+'T 15'!D20</f>
        <v>4</v>
      </c>
      <c r="E20" s="6"/>
      <c r="F20" s="4">
        <f t="shared" si="1"/>
        <v>0</v>
      </c>
      <c r="G20" s="18"/>
      <c r="H20" s="15">
        <f t="shared" si="2"/>
        <v>0</v>
      </c>
      <c r="I20" s="4">
        <f t="shared" si="3"/>
        <v>0</v>
      </c>
      <c r="J20" s="5">
        <f t="shared" si="4"/>
        <v>0</v>
      </c>
    </row>
    <row r="21" spans="1:10" s="2" customFormat="1" ht="25.5">
      <c r="A21" s="12">
        <v>17</v>
      </c>
      <c r="B21" s="38" t="s">
        <v>50</v>
      </c>
      <c r="C21" s="38" t="s">
        <v>51</v>
      </c>
      <c r="D21" s="13">
        <f>'LO IV'!D21+'LO VII'!D21+'T 3'!D21+'T 12'!D21+'T 13'!D21+'T 15'!D21</f>
        <v>4</v>
      </c>
      <c r="E21" s="6"/>
      <c r="F21" s="4">
        <f t="shared" si="1"/>
        <v>0</v>
      </c>
      <c r="G21" s="18"/>
      <c r="H21" s="15">
        <f t="shared" si="2"/>
        <v>0</v>
      </c>
      <c r="I21" s="4">
        <f t="shared" si="3"/>
        <v>0</v>
      </c>
      <c r="J21" s="5">
        <f t="shared" si="4"/>
        <v>0</v>
      </c>
    </row>
    <row r="22" spans="1:10" s="2" customFormat="1" ht="25.5">
      <c r="A22" s="12">
        <v>18</v>
      </c>
      <c r="B22" s="38" t="s">
        <v>52</v>
      </c>
      <c r="C22" s="38" t="s">
        <v>53</v>
      </c>
      <c r="D22" s="13">
        <f>'LO IV'!D22+'LO VII'!D22+'T 3'!D22+'T 12'!D22+'T 13'!D22+'T 15'!D22</f>
        <v>3</v>
      </c>
      <c r="E22" s="6"/>
      <c r="F22" s="4">
        <f t="shared" si="1"/>
        <v>0</v>
      </c>
      <c r="G22" s="18"/>
      <c r="H22" s="15">
        <f t="shared" si="2"/>
        <v>0</v>
      </c>
      <c r="I22" s="4">
        <f t="shared" si="3"/>
        <v>0</v>
      </c>
      <c r="J22" s="5">
        <f t="shared" si="4"/>
        <v>0</v>
      </c>
    </row>
    <row r="23" spans="1:10" s="2" customFormat="1" ht="25.5">
      <c r="A23" s="12">
        <v>19</v>
      </c>
      <c r="B23" s="38" t="s">
        <v>54</v>
      </c>
      <c r="C23" s="38" t="s">
        <v>55</v>
      </c>
      <c r="D23" s="13">
        <f>'LO IV'!D23+'LO VII'!D23+'T 3'!D23+'T 12'!D23+'T 13'!D23+'T 15'!D23</f>
        <v>8</v>
      </c>
      <c r="E23" s="6"/>
      <c r="F23" s="4">
        <f t="shared" si="1"/>
        <v>0</v>
      </c>
      <c r="G23" s="18"/>
      <c r="H23" s="15">
        <f t="shared" si="2"/>
        <v>0</v>
      </c>
      <c r="I23" s="4">
        <f t="shared" si="3"/>
        <v>0</v>
      </c>
      <c r="J23" s="5">
        <f t="shared" si="4"/>
        <v>0</v>
      </c>
    </row>
    <row r="24" spans="1:10" s="2" customFormat="1" ht="25.5">
      <c r="A24" s="12">
        <v>20</v>
      </c>
      <c r="B24" s="38" t="s">
        <v>56</v>
      </c>
      <c r="C24" s="38" t="s">
        <v>57</v>
      </c>
      <c r="D24" s="13">
        <f>'LO IV'!D24+'LO VII'!D24+'T 3'!D24+'T 12'!D24+'T 13'!D24+'T 15'!D24</f>
        <v>3</v>
      </c>
      <c r="E24" s="6"/>
      <c r="F24" s="4">
        <f t="shared" si="1"/>
        <v>0</v>
      </c>
      <c r="G24" s="18"/>
      <c r="H24" s="15">
        <f t="shared" si="2"/>
        <v>0</v>
      </c>
      <c r="I24" s="4">
        <f t="shared" si="3"/>
        <v>0</v>
      </c>
      <c r="J24" s="5">
        <f t="shared" si="4"/>
        <v>0</v>
      </c>
    </row>
    <row r="25" spans="1:10" s="2" customFormat="1" ht="25.5">
      <c r="A25" s="12">
        <v>21</v>
      </c>
      <c r="B25" s="38" t="s">
        <v>58</v>
      </c>
      <c r="C25" s="38" t="s">
        <v>59</v>
      </c>
      <c r="D25" s="13">
        <f>'LO IV'!D25+'LO VII'!D25+'T 3'!D25+'T 12'!D25+'T 13'!D25+'T 15'!D25</f>
        <v>5</v>
      </c>
      <c r="E25" s="6"/>
      <c r="F25" s="4">
        <f t="shared" si="1"/>
        <v>0</v>
      </c>
      <c r="G25" s="18"/>
      <c r="H25" s="15">
        <f t="shared" si="2"/>
        <v>0</v>
      </c>
      <c r="I25" s="4">
        <f t="shared" si="3"/>
        <v>0</v>
      </c>
      <c r="J25" s="5">
        <f t="shared" si="4"/>
        <v>0</v>
      </c>
    </row>
    <row r="26" spans="1:10" s="2" customFormat="1" ht="25.5">
      <c r="A26" s="12">
        <v>22</v>
      </c>
      <c r="B26" s="38" t="s">
        <v>60</v>
      </c>
      <c r="C26" s="38" t="s">
        <v>61</v>
      </c>
      <c r="D26" s="13">
        <f>'LO IV'!D26+'LO VII'!D26+'T 3'!D26+'T 12'!D26+'T 13'!D26+'T 15'!D26</f>
        <v>3</v>
      </c>
      <c r="E26" s="6"/>
      <c r="F26" s="4">
        <f t="shared" si="1"/>
        <v>0</v>
      </c>
      <c r="G26" s="18"/>
      <c r="H26" s="15">
        <f t="shared" si="2"/>
        <v>0</v>
      </c>
      <c r="I26" s="4">
        <f t="shared" si="3"/>
        <v>0</v>
      </c>
      <c r="J26" s="5">
        <f t="shared" si="4"/>
        <v>0</v>
      </c>
    </row>
    <row r="27" spans="1:10" s="2" customFormat="1" ht="25.5">
      <c r="A27" s="12">
        <v>23</v>
      </c>
      <c r="B27" s="38" t="s">
        <v>62</v>
      </c>
      <c r="C27" s="38" t="s">
        <v>63</v>
      </c>
      <c r="D27" s="13">
        <f>'LO IV'!D27+'LO VII'!D27+'T 3'!D27+'T 12'!D27+'T 13'!D27+'T 15'!D27</f>
        <v>4</v>
      </c>
      <c r="E27" s="6"/>
      <c r="F27" s="4">
        <f t="shared" si="1"/>
        <v>0</v>
      </c>
      <c r="G27" s="18"/>
      <c r="H27" s="15">
        <f t="shared" si="2"/>
        <v>0</v>
      </c>
      <c r="I27" s="4">
        <f t="shared" si="3"/>
        <v>0</v>
      </c>
      <c r="J27" s="5">
        <f t="shared" si="4"/>
        <v>0</v>
      </c>
    </row>
    <row r="28" spans="1:10" s="2" customFormat="1" ht="51">
      <c r="A28" s="12">
        <v>24</v>
      </c>
      <c r="B28" s="38" t="s">
        <v>64</v>
      </c>
      <c r="C28" s="38" t="s">
        <v>65</v>
      </c>
      <c r="D28" s="13">
        <f>'LO IV'!D28+'LO VII'!D28+'T 3'!D28+'T 12'!D28+'T 13'!D28+'T 15'!D28</f>
        <v>4</v>
      </c>
      <c r="E28" s="6"/>
      <c r="F28" s="4">
        <f t="shared" si="1"/>
        <v>0</v>
      </c>
      <c r="G28" s="18"/>
      <c r="H28" s="15">
        <f t="shared" si="2"/>
        <v>0</v>
      </c>
      <c r="I28" s="4">
        <f t="shared" si="3"/>
        <v>0</v>
      </c>
      <c r="J28" s="5">
        <f t="shared" si="4"/>
        <v>0</v>
      </c>
    </row>
    <row r="29" spans="1:10" s="2" customFormat="1" ht="51">
      <c r="A29" s="12">
        <v>25</v>
      </c>
      <c r="B29" s="38" t="s">
        <v>66</v>
      </c>
      <c r="C29" s="38" t="s">
        <v>67</v>
      </c>
      <c r="D29" s="13">
        <f>'LO IV'!D29+'LO VII'!D29+'T 3'!D29+'T 12'!D29+'T 13'!D29+'T 15'!D29</f>
        <v>5</v>
      </c>
      <c r="E29" s="6"/>
      <c r="F29" s="4">
        <f t="shared" si="1"/>
        <v>0</v>
      </c>
      <c r="G29" s="18"/>
      <c r="H29" s="15">
        <f t="shared" si="2"/>
        <v>0</v>
      </c>
      <c r="I29" s="4">
        <f t="shared" si="3"/>
        <v>0</v>
      </c>
      <c r="J29" s="5">
        <f t="shared" si="4"/>
        <v>0</v>
      </c>
    </row>
    <row r="30" spans="1:10" s="2" customFormat="1" ht="38.25">
      <c r="A30" s="12">
        <v>26</v>
      </c>
      <c r="B30" s="38" t="s">
        <v>68</v>
      </c>
      <c r="C30" s="38" t="s">
        <v>69</v>
      </c>
      <c r="D30" s="13">
        <f>'LO IV'!D30+'LO VII'!D30+'T 3'!D30+'T 12'!D30+'T 13'!D30+'T 15'!D30</f>
        <v>3</v>
      </c>
      <c r="E30" s="6"/>
      <c r="F30" s="4">
        <f t="shared" si="1"/>
        <v>0</v>
      </c>
      <c r="G30" s="18"/>
      <c r="H30" s="15">
        <f t="shared" si="2"/>
        <v>0</v>
      </c>
      <c r="I30" s="4">
        <f t="shared" si="3"/>
        <v>0</v>
      </c>
      <c r="J30" s="5">
        <f t="shared" si="4"/>
        <v>0</v>
      </c>
    </row>
    <row r="31" spans="1:10" s="2" customFormat="1" ht="25.5">
      <c r="A31" s="12">
        <v>27</v>
      </c>
      <c r="B31" s="38" t="s">
        <v>70</v>
      </c>
      <c r="C31" s="38" t="s">
        <v>71</v>
      </c>
      <c r="D31" s="13">
        <f>'LO IV'!D31+'LO VII'!D31+'T 3'!D31+'T 12'!D31+'T 13'!D31+'T 15'!D31</f>
        <v>4</v>
      </c>
      <c r="E31" s="6"/>
      <c r="F31" s="4">
        <f t="shared" si="1"/>
        <v>0</v>
      </c>
      <c r="G31" s="18"/>
      <c r="H31" s="15">
        <f t="shared" si="2"/>
        <v>0</v>
      </c>
      <c r="I31" s="4">
        <f t="shared" si="3"/>
        <v>0</v>
      </c>
      <c r="J31" s="5">
        <f t="shared" si="4"/>
        <v>0</v>
      </c>
    </row>
    <row r="32" spans="1:10" s="2" customFormat="1" ht="51">
      <c r="A32" s="12">
        <v>28</v>
      </c>
      <c r="B32" s="38" t="s">
        <v>72</v>
      </c>
      <c r="C32" s="38" t="s">
        <v>73</v>
      </c>
      <c r="D32" s="13">
        <f>'LO IV'!D32+'LO VII'!D32+'T 3'!D32+'T 12'!D32+'T 13'!D32+'T 15'!D32</f>
        <v>5</v>
      </c>
      <c r="E32" s="6"/>
      <c r="F32" s="4">
        <f t="shared" si="1"/>
        <v>0</v>
      </c>
      <c r="G32" s="18"/>
      <c r="H32" s="15">
        <f t="shared" si="2"/>
        <v>0</v>
      </c>
      <c r="I32" s="4">
        <f t="shared" si="3"/>
        <v>0</v>
      </c>
      <c r="J32" s="5">
        <f t="shared" si="4"/>
        <v>0</v>
      </c>
    </row>
    <row r="33" spans="1:10" s="2" customFormat="1" ht="38.25" customHeight="1">
      <c r="A33" s="12">
        <v>29</v>
      </c>
      <c r="B33" s="61" t="s">
        <v>74</v>
      </c>
      <c r="C33" s="61" t="s">
        <v>179</v>
      </c>
      <c r="D33" s="13">
        <f>'LO IV'!D33+'LO VII'!D33+'T 3'!D33+'T 12'!D33+'T 13'!D33+'T 15'!D33</f>
        <v>5</v>
      </c>
      <c r="E33" s="6"/>
      <c r="F33" s="4">
        <f t="shared" si="1"/>
        <v>0</v>
      </c>
      <c r="G33" s="18"/>
      <c r="H33" s="15">
        <f t="shared" si="2"/>
        <v>0</v>
      </c>
      <c r="I33" s="4">
        <f t="shared" si="3"/>
        <v>0</v>
      </c>
      <c r="J33" s="5">
        <f t="shared" si="4"/>
        <v>0</v>
      </c>
    </row>
    <row r="34" spans="1:10" s="2" customFormat="1" ht="51">
      <c r="A34" s="12">
        <v>30</v>
      </c>
      <c r="B34" s="61" t="s">
        <v>75</v>
      </c>
      <c r="C34" s="61" t="s">
        <v>76</v>
      </c>
      <c r="D34" s="13">
        <f>'LO IV'!D34+'LO VII'!D34+'T 3'!D34+'T 12'!D34+'T 13'!D34+'T 15'!D34</f>
        <v>4</v>
      </c>
      <c r="E34" s="6"/>
      <c r="F34" s="4">
        <f t="shared" si="1"/>
        <v>0</v>
      </c>
      <c r="G34" s="18"/>
      <c r="H34" s="15">
        <f t="shared" si="2"/>
        <v>0</v>
      </c>
      <c r="I34" s="4">
        <f t="shared" si="3"/>
        <v>0</v>
      </c>
      <c r="J34" s="5">
        <f t="shared" si="4"/>
        <v>0</v>
      </c>
    </row>
    <row r="35" spans="1:10" s="2" customFormat="1" ht="51">
      <c r="A35" s="12">
        <v>31</v>
      </c>
      <c r="B35" s="38" t="s">
        <v>77</v>
      </c>
      <c r="C35" s="38" t="s">
        <v>78</v>
      </c>
      <c r="D35" s="13">
        <f>'LO IV'!D35+'LO VII'!D35+'T 3'!D35+'T 12'!D35+'T 13'!D35+'T 15'!D35</f>
        <v>3</v>
      </c>
      <c r="E35" s="6"/>
      <c r="F35" s="4">
        <f t="shared" si="1"/>
        <v>0</v>
      </c>
      <c r="G35" s="18"/>
      <c r="H35" s="15">
        <f t="shared" si="2"/>
        <v>0</v>
      </c>
      <c r="I35" s="4">
        <f t="shared" si="3"/>
        <v>0</v>
      </c>
      <c r="J35" s="5">
        <f t="shared" si="4"/>
        <v>0</v>
      </c>
    </row>
    <row r="36" spans="1:10" s="2" customFormat="1" ht="76.5">
      <c r="A36" s="12">
        <v>32</v>
      </c>
      <c r="B36" s="38" t="s">
        <v>79</v>
      </c>
      <c r="C36" s="38" t="s">
        <v>80</v>
      </c>
      <c r="D36" s="13">
        <f>'LO IV'!D36+'LO VII'!D36+'T 3'!D36+'T 12'!D36+'T 13'!D36+'T 15'!D36</f>
        <v>3</v>
      </c>
      <c r="E36" s="6"/>
      <c r="F36" s="4">
        <f t="shared" si="1"/>
        <v>0</v>
      </c>
      <c r="G36" s="18"/>
      <c r="H36" s="15">
        <f t="shared" si="2"/>
        <v>0</v>
      </c>
      <c r="I36" s="4">
        <f t="shared" si="3"/>
        <v>0</v>
      </c>
      <c r="J36" s="5">
        <f t="shared" si="4"/>
        <v>0</v>
      </c>
    </row>
    <row r="37" spans="1:10" s="2" customFormat="1" ht="25.5">
      <c r="A37" s="12">
        <v>33</v>
      </c>
      <c r="B37" s="38" t="s">
        <v>81</v>
      </c>
      <c r="C37" s="38" t="s">
        <v>82</v>
      </c>
      <c r="D37" s="13">
        <f>'LO IV'!D37+'LO VII'!D37+'T 3'!D37+'T 12'!D37+'T 13'!D37+'T 15'!D37</f>
        <v>3</v>
      </c>
      <c r="E37" s="6"/>
      <c r="F37" s="4">
        <f t="shared" si="1"/>
        <v>0</v>
      </c>
      <c r="G37" s="18"/>
      <c r="H37" s="15">
        <f t="shared" si="2"/>
        <v>0</v>
      </c>
      <c r="I37" s="4">
        <f t="shared" si="3"/>
        <v>0</v>
      </c>
      <c r="J37" s="5">
        <f t="shared" si="4"/>
        <v>0</v>
      </c>
    </row>
    <row r="38" spans="1:10" s="2" customFormat="1" ht="51">
      <c r="A38" s="12">
        <v>34</v>
      </c>
      <c r="B38" s="38" t="s">
        <v>83</v>
      </c>
      <c r="C38" s="38" t="s">
        <v>84</v>
      </c>
      <c r="D38" s="13">
        <f>'LO IV'!D38+'LO VII'!D38+'T 3'!D38+'T 12'!D38+'T 13'!D38+'T 15'!D38</f>
        <v>3</v>
      </c>
      <c r="E38" s="6"/>
      <c r="F38" s="4">
        <f t="shared" si="1"/>
        <v>0</v>
      </c>
      <c r="G38" s="18"/>
      <c r="H38" s="15">
        <f t="shared" si="2"/>
        <v>0</v>
      </c>
      <c r="I38" s="4">
        <f t="shared" si="3"/>
        <v>0</v>
      </c>
      <c r="J38" s="5">
        <f t="shared" si="4"/>
        <v>0</v>
      </c>
    </row>
    <row r="39" spans="1:10" s="2" customFormat="1" ht="25.5">
      <c r="A39" s="12">
        <v>35</v>
      </c>
      <c r="B39" s="38" t="s">
        <v>85</v>
      </c>
      <c r="C39" s="38" t="s">
        <v>86</v>
      </c>
      <c r="D39" s="13">
        <f>'LO IV'!D39+'LO VII'!D39+'T 3'!D39+'T 12'!D39+'T 13'!D39+'T 15'!D39</f>
        <v>4</v>
      </c>
      <c r="E39" s="6"/>
      <c r="F39" s="4">
        <f t="shared" si="1"/>
        <v>0</v>
      </c>
      <c r="G39" s="18"/>
      <c r="H39" s="15">
        <f t="shared" si="2"/>
        <v>0</v>
      </c>
      <c r="I39" s="4">
        <f t="shared" si="3"/>
        <v>0</v>
      </c>
      <c r="J39" s="5">
        <f t="shared" si="4"/>
        <v>0</v>
      </c>
    </row>
    <row r="40" spans="1:10" s="2" customFormat="1" ht="89.25">
      <c r="A40" s="12">
        <v>36</v>
      </c>
      <c r="B40" s="38" t="s">
        <v>87</v>
      </c>
      <c r="C40" s="38" t="s">
        <v>88</v>
      </c>
      <c r="D40" s="13">
        <f>'LO IV'!D40+'LO VII'!D40+'T 3'!D40+'T 12'!D40+'T 13'!D40+'T 15'!D40</f>
        <v>3</v>
      </c>
      <c r="E40" s="6"/>
      <c r="F40" s="4">
        <f t="shared" si="1"/>
        <v>0</v>
      </c>
      <c r="G40" s="18"/>
      <c r="H40" s="15">
        <f t="shared" si="2"/>
        <v>0</v>
      </c>
      <c r="I40" s="4">
        <f t="shared" si="3"/>
        <v>0</v>
      </c>
      <c r="J40" s="5">
        <f t="shared" si="4"/>
        <v>0</v>
      </c>
    </row>
    <row r="41" spans="1:10" s="2" customFormat="1" ht="25.5">
      <c r="A41" s="12">
        <v>37</v>
      </c>
      <c r="B41" s="38" t="s">
        <v>89</v>
      </c>
      <c r="C41" s="38" t="s">
        <v>90</v>
      </c>
      <c r="D41" s="13">
        <f>'LO IV'!D41+'LO VII'!D41+'T 3'!D41+'T 12'!D41+'T 13'!D41+'T 15'!D41</f>
        <v>2</v>
      </c>
      <c r="E41" s="6"/>
      <c r="F41" s="4">
        <f t="shared" si="1"/>
        <v>0</v>
      </c>
      <c r="G41" s="18"/>
      <c r="H41" s="15">
        <f t="shared" si="2"/>
        <v>0</v>
      </c>
      <c r="I41" s="4">
        <f t="shared" si="3"/>
        <v>0</v>
      </c>
      <c r="J41" s="5">
        <f t="shared" si="4"/>
        <v>0</v>
      </c>
    </row>
    <row r="42" spans="1:10" s="2" customFormat="1" ht="76.5">
      <c r="A42" s="12">
        <v>38</v>
      </c>
      <c r="B42" s="38" t="s">
        <v>91</v>
      </c>
      <c r="C42" s="38" t="s">
        <v>92</v>
      </c>
      <c r="D42" s="13">
        <f>'LO IV'!D42+'LO VII'!D42+'T 3'!D42+'T 12'!D42+'T 13'!D42+'T 15'!D42</f>
        <v>5</v>
      </c>
      <c r="E42" s="6"/>
      <c r="F42" s="4">
        <f t="shared" si="1"/>
        <v>0</v>
      </c>
      <c r="G42" s="18"/>
      <c r="H42" s="15">
        <f t="shared" si="2"/>
        <v>0</v>
      </c>
      <c r="I42" s="4">
        <f t="shared" si="3"/>
        <v>0</v>
      </c>
      <c r="J42" s="5">
        <f t="shared" si="4"/>
        <v>0</v>
      </c>
    </row>
    <row r="43" spans="1:10" s="2" customFormat="1" ht="63.75">
      <c r="A43" s="12">
        <v>39</v>
      </c>
      <c r="B43" s="38" t="s">
        <v>93</v>
      </c>
      <c r="C43" s="38" t="s">
        <v>94</v>
      </c>
      <c r="D43" s="13">
        <f>'LO IV'!D43+'LO VII'!D43+'T 3'!D43+'T 12'!D43+'T 13'!D43+'T 15'!D43</f>
        <v>6</v>
      </c>
      <c r="E43" s="6"/>
      <c r="F43" s="4">
        <f t="shared" si="1"/>
        <v>0</v>
      </c>
      <c r="G43" s="18"/>
      <c r="H43" s="15">
        <f t="shared" si="2"/>
        <v>0</v>
      </c>
      <c r="I43" s="4">
        <f t="shared" si="3"/>
        <v>0</v>
      </c>
      <c r="J43" s="5">
        <f t="shared" si="4"/>
        <v>0</v>
      </c>
    </row>
    <row r="44" spans="1:10" s="2" customFormat="1" ht="63.75">
      <c r="A44" s="12">
        <v>40</v>
      </c>
      <c r="B44" s="38" t="s">
        <v>95</v>
      </c>
      <c r="C44" s="38" t="s">
        <v>96</v>
      </c>
      <c r="D44" s="13">
        <f>'LO IV'!D44+'LO VII'!D44+'T 3'!D44+'T 12'!D44+'T 13'!D44+'T 15'!D44</f>
        <v>5</v>
      </c>
      <c r="E44" s="6"/>
      <c r="F44" s="4">
        <f t="shared" si="1"/>
        <v>0</v>
      </c>
      <c r="G44" s="18"/>
      <c r="H44" s="15">
        <f t="shared" si="2"/>
        <v>0</v>
      </c>
      <c r="I44" s="4">
        <f t="shared" si="3"/>
        <v>0</v>
      </c>
      <c r="J44" s="5">
        <f t="shared" si="4"/>
        <v>0</v>
      </c>
    </row>
    <row r="45" spans="1:10" s="2" customFormat="1" ht="89.25">
      <c r="A45" s="12">
        <v>41</v>
      </c>
      <c r="B45" s="38" t="s">
        <v>97</v>
      </c>
      <c r="C45" s="38" t="s">
        <v>98</v>
      </c>
      <c r="D45" s="13">
        <f>'LO IV'!D45+'LO VII'!D45+'T 3'!D45+'T 12'!D45+'T 13'!D45+'T 15'!D45</f>
        <v>4</v>
      </c>
      <c r="E45" s="6"/>
      <c r="F45" s="4">
        <f t="shared" si="1"/>
        <v>0</v>
      </c>
      <c r="G45" s="18"/>
      <c r="H45" s="15">
        <f t="shared" si="2"/>
        <v>0</v>
      </c>
      <c r="I45" s="4">
        <f t="shared" si="3"/>
        <v>0</v>
      </c>
      <c r="J45" s="5">
        <f t="shared" si="4"/>
        <v>0</v>
      </c>
    </row>
    <row r="46" spans="1:10" s="2" customFormat="1" ht="89.25">
      <c r="A46" s="12">
        <v>42</v>
      </c>
      <c r="B46" s="38" t="s">
        <v>99</v>
      </c>
      <c r="C46" s="38" t="s">
        <v>100</v>
      </c>
      <c r="D46" s="13">
        <f>'LO IV'!D46+'LO VII'!D46+'T 3'!D46+'T 12'!D46+'T 13'!D46+'T 15'!D46</f>
        <v>5</v>
      </c>
      <c r="E46" s="6"/>
      <c r="F46" s="4">
        <f t="shared" si="1"/>
        <v>0</v>
      </c>
      <c r="G46" s="18"/>
      <c r="H46" s="15">
        <f t="shared" si="2"/>
        <v>0</v>
      </c>
      <c r="I46" s="4">
        <f t="shared" si="3"/>
        <v>0</v>
      </c>
      <c r="J46" s="5">
        <f t="shared" si="4"/>
        <v>0</v>
      </c>
    </row>
    <row r="47" spans="1:10" s="1" customFormat="1" ht="38.25">
      <c r="A47" s="12">
        <v>43</v>
      </c>
      <c r="B47" s="38" t="s">
        <v>101</v>
      </c>
      <c r="C47" s="38" t="s">
        <v>102</v>
      </c>
      <c r="D47" s="13">
        <f>'LO IV'!D47+'LO VII'!D47+'T 3'!D47+'T 12'!D47+'T 13'!D47+'T 15'!D47</f>
        <v>5</v>
      </c>
      <c r="E47" s="6"/>
      <c r="F47" s="4">
        <f t="shared" si="1"/>
        <v>0</v>
      </c>
      <c r="G47" s="18"/>
      <c r="H47" s="15">
        <f t="shared" si="2"/>
        <v>0</v>
      </c>
      <c r="I47" s="4">
        <f t="shared" si="3"/>
        <v>0</v>
      </c>
      <c r="J47" s="5">
        <f t="shared" si="4"/>
        <v>0</v>
      </c>
    </row>
    <row r="48" spans="1:10" ht="89.25">
      <c r="A48" s="12">
        <v>44</v>
      </c>
      <c r="B48" s="38" t="s">
        <v>103</v>
      </c>
      <c r="C48" s="38" t="s">
        <v>104</v>
      </c>
      <c r="D48" s="13">
        <f>'LO IV'!D48+'LO VII'!D48+'T 3'!D48+'T 12'!D48+'T 13'!D48+'T 15'!D48</f>
        <v>4</v>
      </c>
      <c r="E48" s="6"/>
      <c r="F48" s="4">
        <f t="shared" ref="F48:F85" si="5">E48*D48</f>
        <v>0</v>
      </c>
      <c r="G48" s="18"/>
      <c r="H48" s="15">
        <f t="shared" ref="H48:H85" si="6">J48-F48</f>
        <v>0</v>
      </c>
      <c r="I48" s="4">
        <f t="shared" ref="I48:I85" si="7">E48*G48%+E48</f>
        <v>0</v>
      </c>
      <c r="J48" s="5">
        <f t="shared" ref="J48:J85" si="8">I48*D48</f>
        <v>0</v>
      </c>
    </row>
    <row r="49" spans="1:10" ht="38.25">
      <c r="A49" s="12">
        <v>45</v>
      </c>
      <c r="B49" s="38" t="s">
        <v>105</v>
      </c>
      <c r="C49" s="38" t="s">
        <v>106</v>
      </c>
      <c r="D49" s="13">
        <f>'LO IV'!D49+'LO VII'!D49+'T 3'!D49+'T 12'!D49+'T 13'!D49+'T 15'!D49</f>
        <v>5</v>
      </c>
      <c r="E49" s="6"/>
      <c r="F49" s="4">
        <f t="shared" si="5"/>
        <v>0</v>
      </c>
      <c r="G49" s="18"/>
      <c r="H49" s="15">
        <f t="shared" si="6"/>
        <v>0</v>
      </c>
      <c r="I49" s="4">
        <f t="shared" si="7"/>
        <v>0</v>
      </c>
      <c r="J49" s="5">
        <f t="shared" si="8"/>
        <v>0</v>
      </c>
    </row>
    <row r="50" spans="1:10" ht="38.25">
      <c r="A50" s="12">
        <v>46</v>
      </c>
      <c r="B50" s="38" t="s">
        <v>107</v>
      </c>
      <c r="C50" s="38" t="s">
        <v>108</v>
      </c>
      <c r="D50" s="13">
        <f>'LO IV'!D50+'LO VII'!D50+'T 3'!D50+'T 12'!D50+'T 13'!D50+'T 15'!D50</f>
        <v>5</v>
      </c>
      <c r="E50" s="6"/>
      <c r="F50" s="4">
        <f t="shared" si="5"/>
        <v>0</v>
      </c>
      <c r="G50" s="18"/>
      <c r="H50" s="15">
        <f t="shared" si="6"/>
        <v>0</v>
      </c>
      <c r="I50" s="4">
        <f t="shared" si="7"/>
        <v>0</v>
      </c>
      <c r="J50" s="5">
        <f t="shared" si="8"/>
        <v>0</v>
      </c>
    </row>
    <row r="51" spans="1:10" ht="25.5">
      <c r="A51" s="12">
        <v>47</v>
      </c>
      <c r="B51" s="38" t="s">
        <v>109</v>
      </c>
      <c r="C51" s="38" t="s">
        <v>110</v>
      </c>
      <c r="D51" s="13">
        <f>'LO IV'!D51+'LO VII'!D51+'T 3'!D51+'T 12'!D51+'T 13'!D51+'T 15'!D51</f>
        <v>5</v>
      </c>
      <c r="E51" s="6"/>
      <c r="F51" s="4">
        <f t="shared" si="5"/>
        <v>0</v>
      </c>
      <c r="G51" s="18"/>
      <c r="H51" s="15">
        <f t="shared" si="6"/>
        <v>0</v>
      </c>
      <c r="I51" s="4">
        <f t="shared" si="7"/>
        <v>0</v>
      </c>
      <c r="J51" s="5">
        <f t="shared" si="8"/>
        <v>0</v>
      </c>
    </row>
    <row r="52" spans="1:10" ht="51">
      <c r="A52" s="12">
        <v>48</v>
      </c>
      <c r="B52" s="38" t="s">
        <v>111</v>
      </c>
      <c r="C52" s="38" t="s">
        <v>112</v>
      </c>
      <c r="D52" s="13">
        <f>'LO IV'!D52+'LO VII'!D52+'T 3'!D52+'T 12'!D52+'T 13'!D52+'T 15'!D52</f>
        <v>5</v>
      </c>
      <c r="E52" s="6"/>
      <c r="F52" s="4">
        <f t="shared" si="5"/>
        <v>0</v>
      </c>
      <c r="G52" s="18"/>
      <c r="H52" s="15">
        <f t="shared" si="6"/>
        <v>0</v>
      </c>
      <c r="I52" s="4">
        <f t="shared" si="7"/>
        <v>0</v>
      </c>
      <c r="J52" s="5">
        <f t="shared" si="8"/>
        <v>0</v>
      </c>
    </row>
    <row r="53" spans="1:10" ht="63.75">
      <c r="A53" s="12">
        <v>49</v>
      </c>
      <c r="B53" s="38" t="s">
        <v>113</v>
      </c>
      <c r="C53" s="38" t="s">
        <v>114</v>
      </c>
      <c r="D53" s="13">
        <f>'LO IV'!D53+'LO VII'!D53+'T 3'!D53+'T 12'!D53+'T 13'!D53+'T 15'!D53</f>
        <v>5</v>
      </c>
      <c r="E53" s="6"/>
      <c r="F53" s="4">
        <f t="shared" si="5"/>
        <v>0</v>
      </c>
      <c r="G53" s="18"/>
      <c r="H53" s="15">
        <f t="shared" si="6"/>
        <v>0</v>
      </c>
      <c r="I53" s="4">
        <f t="shared" si="7"/>
        <v>0</v>
      </c>
      <c r="J53" s="5">
        <f t="shared" si="8"/>
        <v>0</v>
      </c>
    </row>
    <row r="54" spans="1:10" ht="51">
      <c r="A54" s="12">
        <v>50</v>
      </c>
      <c r="B54" s="38" t="s">
        <v>115</v>
      </c>
      <c r="C54" s="38" t="s">
        <v>116</v>
      </c>
      <c r="D54" s="13">
        <f>'LO IV'!D54+'LO VII'!D54+'T 3'!D54+'T 12'!D54+'T 13'!D54+'T 15'!D54</f>
        <v>5</v>
      </c>
      <c r="E54" s="6"/>
      <c r="F54" s="4">
        <f t="shared" si="5"/>
        <v>0</v>
      </c>
      <c r="G54" s="18"/>
      <c r="H54" s="15">
        <f t="shared" si="6"/>
        <v>0</v>
      </c>
      <c r="I54" s="4">
        <f t="shared" si="7"/>
        <v>0</v>
      </c>
      <c r="J54" s="5">
        <f t="shared" si="8"/>
        <v>0</v>
      </c>
    </row>
    <row r="55" spans="1:10" ht="127.5">
      <c r="A55" s="12">
        <v>51</v>
      </c>
      <c r="B55" s="38" t="s">
        <v>117</v>
      </c>
      <c r="C55" s="38" t="s">
        <v>118</v>
      </c>
      <c r="D55" s="13">
        <f>'LO IV'!D55+'LO VII'!D55+'T 3'!D55+'T 12'!D55+'T 13'!D55+'T 15'!D55</f>
        <v>5</v>
      </c>
      <c r="E55" s="6"/>
      <c r="F55" s="4">
        <f t="shared" si="5"/>
        <v>0</v>
      </c>
      <c r="G55" s="18"/>
      <c r="H55" s="15">
        <f t="shared" si="6"/>
        <v>0</v>
      </c>
      <c r="I55" s="4">
        <f t="shared" si="7"/>
        <v>0</v>
      </c>
      <c r="J55" s="5">
        <f t="shared" si="8"/>
        <v>0</v>
      </c>
    </row>
    <row r="56" spans="1:10" ht="63.75">
      <c r="A56" s="12">
        <v>52</v>
      </c>
      <c r="B56" s="38" t="s">
        <v>119</v>
      </c>
      <c r="C56" s="38" t="s">
        <v>120</v>
      </c>
      <c r="D56" s="13">
        <f>'LO IV'!D56+'LO VII'!D56+'T 3'!D56+'T 12'!D56+'T 13'!D56+'T 15'!D56</f>
        <v>5</v>
      </c>
      <c r="E56" s="6"/>
      <c r="F56" s="4">
        <f t="shared" si="5"/>
        <v>0</v>
      </c>
      <c r="G56" s="18"/>
      <c r="H56" s="15">
        <f t="shared" si="6"/>
        <v>0</v>
      </c>
      <c r="I56" s="4">
        <f t="shared" si="7"/>
        <v>0</v>
      </c>
      <c r="J56" s="5">
        <f t="shared" si="8"/>
        <v>0</v>
      </c>
    </row>
    <row r="57" spans="1:10" ht="63.75">
      <c r="A57" s="12">
        <v>53</v>
      </c>
      <c r="B57" s="38" t="s">
        <v>121</v>
      </c>
      <c r="C57" s="38" t="s">
        <v>122</v>
      </c>
      <c r="D57" s="13">
        <f>'LO IV'!D57+'LO VII'!D57+'T 3'!D57+'T 12'!D57+'T 13'!D57+'T 15'!D57</f>
        <v>3</v>
      </c>
      <c r="E57" s="6"/>
      <c r="F57" s="4">
        <f t="shared" si="5"/>
        <v>0</v>
      </c>
      <c r="G57" s="18"/>
      <c r="H57" s="15">
        <f t="shared" si="6"/>
        <v>0</v>
      </c>
      <c r="I57" s="4">
        <f t="shared" si="7"/>
        <v>0</v>
      </c>
      <c r="J57" s="5">
        <f t="shared" si="8"/>
        <v>0</v>
      </c>
    </row>
    <row r="58" spans="1:10" ht="38.25">
      <c r="A58" s="12">
        <v>54</v>
      </c>
      <c r="B58" s="38" t="s">
        <v>123</v>
      </c>
      <c r="C58" s="38" t="s">
        <v>124</v>
      </c>
      <c r="D58" s="13">
        <f>'LO IV'!D58+'LO VII'!D58+'T 3'!D58+'T 12'!D58+'T 13'!D58+'T 15'!D58</f>
        <v>5</v>
      </c>
      <c r="E58" s="6"/>
      <c r="F58" s="4">
        <f t="shared" si="5"/>
        <v>0</v>
      </c>
      <c r="G58" s="18"/>
      <c r="H58" s="15">
        <f t="shared" si="6"/>
        <v>0</v>
      </c>
      <c r="I58" s="4">
        <f t="shared" si="7"/>
        <v>0</v>
      </c>
      <c r="J58" s="5">
        <f t="shared" si="8"/>
        <v>0</v>
      </c>
    </row>
    <row r="59" spans="1:10" ht="25.5">
      <c r="A59" s="12">
        <v>55</v>
      </c>
      <c r="B59" s="38" t="s">
        <v>125</v>
      </c>
      <c r="C59" s="38" t="s">
        <v>126</v>
      </c>
      <c r="D59" s="13">
        <f>'LO IV'!D59+'LO VII'!D59+'T 3'!D59+'T 12'!D59+'T 13'!D59+'T 15'!D59</f>
        <v>6</v>
      </c>
      <c r="E59" s="6"/>
      <c r="F59" s="4">
        <f t="shared" si="5"/>
        <v>0</v>
      </c>
      <c r="G59" s="18"/>
      <c r="H59" s="15">
        <f t="shared" si="6"/>
        <v>0</v>
      </c>
      <c r="I59" s="4">
        <f t="shared" si="7"/>
        <v>0</v>
      </c>
      <c r="J59" s="5">
        <f t="shared" si="8"/>
        <v>0</v>
      </c>
    </row>
    <row r="60" spans="1:10" ht="51">
      <c r="A60" s="12">
        <v>56</v>
      </c>
      <c r="B60" s="38" t="s">
        <v>127</v>
      </c>
      <c r="C60" s="38" t="s">
        <v>128</v>
      </c>
      <c r="D60" s="13">
        <f>'LO IV'!D60+'LO VII'!D60+'T 3'!D60+'T 12'!D60+'T 13'!D60+'T 15'!D60</f>
        <v>5</v>
      </c>
      <c r="E60" s="6"/>
      <c r="F60" s="4">
        <f t="shared" si="5"/>
        <v>0</v>
      </c>
      <c r="G60" s="18"/>
      <c r="H60" s="15">
        <f t="shared" si="6"/>
        <v>0</v>
      </c>
      <c r="I60" s="4">
        <f t="shared" si="7"/>
        <v>0</v>
      </c>
      <c r="J60" s="5">
        <f t="shared" si="8"/>
        <v>0</v>
      </c>
    </row>
    <row r="61" spans="1:10" ht="51">
      <c r="A61" s="12">
        <v>57</v>
      </c>
      <c r="B61" s="38" t="s">
        <v>129</v>
      </c>
      <c r="C61" s="38" t="s">
        <v>130</v>
      </c>
      <c r="D61" s="13">
        <f>'LO IV'!D61+'LO VII'!D61+'T 3'!D61+'T 12'!D61+'T 13'!D61+'T 15'!D61</f>
        <v>3</v>
      </c>
      <c r="E61" s="6"/>
      <c r="F61" s="4">
        <f t="shared" si="5"/>
        <v>0</v>
      </c>
      <c r="G61" s="18"/>
      <c r="H61" s="15">
        <f t="shared" si="6"/>
        <v>0</v>
      </c>
      <c r="I61" s="4">
        <f t="shared" si="7"/>
        <v>0</v>
      </c>
      <c r="J61" s="5">
        <f t="shared" si="8"/>
        <v>0</v>
      </c>
    </row>
    <row r="62" spans="1:10" ht="25.5">
      <c r="A62" s="12">
        <v>58</v>
      </c>
      <c r="B62" s="38" t="s">
        <v>131</v>
      </c>
      <c r="C62" s="38" t="s">
        <v>132</v>
      </c>
      <c r="D62" s="13">
        <f>'LO IV'!D62+'LO VII'!D62+'T 3'!D62+'T 12'!D62+'T 13'!D62+'T 15'!D62</f>
        <v>5</v>
      </c>
      <c r="E62" s="6"/>
      <c r="F62" s="4">
        <f t="shared" si="5"/>
        <v>0</v>
      </c>
      <c r="G62" s="18"/>
      <c r="H62" s="15">
        <f t="shared" si="6"/>
        <v>0</v>
      </c>
      <c r="I62" s="4">
        <f t="shared" si="7"/>
        <v>0</v>
      </c>
      <c r="J62" s="5">
        <f t="shared" si="8"/>
        <v>0</v>
      </c>
    </row>
    <row r="63" spans="1:10" ht="38.25">
      <c r="A63" s="12">
        <v>59</v>
      </c>
      <c r="B63" s="38" t="s">
        <v>133</v>
      </c>
      <c r="C63" s="38" t="s">
        <v>134</v>
      </c>
      <c r="D63" s="13">
        <f>'LO IV'!D63+'LO VII'!D63+'T 3'!D63+'T 12'!D63+'T 13'!D63+'T 15'!D63</f>
        <v>5</v>
      </c>
      <c r="E63" s="6"/>
      <c r="F63" s="4">
        <f t="shared" si="5"/>
        <v>0</v>
      </c>
      <c r="G63" s="18"/>
      <c r="H63" s="15">
        <f t="shared" si="6"/>
        <v>0</v>
      </c>
      <c r="I63" s="4">
        <f t="shared" si="7"/>
        <v>0</v>
      </c>
      <c r="J63" s="5">
        <f t="shared" si="8"/>
        <v>0</v>
      </c>
    </row>
    <row r="64" spans="1:10">
      <c r="A64" s="12">
        <v>60</v>
      </c>
      <c r="B64" s="38" t="s">
        <v>135</v>
      </c>
      <c r="C64" s="38" t="s">
        <v>136</v>
      </c>
      <c r="D64" s="13">
        <f>'LO IV'!D64+'LO VII'!D64+'T 3'!D64+'T 12'!D64+'T 13'!D64+'T 15'!D64</f>
        <v>4</v>
      </c>
      <c r="E64" s="6"/>
      <c r="F64" s="4">
        <f t="shared" si="5"/>
        <v>0</v>
      </c>
      <c r="G64" s="18"/>
      <c r="H64" s="15">
        <f t="shared" si="6"/>
        <v>0</v>
      </c>
      <c r="I64" s="4">
        <f t="shared" si="7"/>
        <v>0</v>
      </c>
      <c r="J64" s="5">
        <f t="shared" si="8"/>
        <v>0</v>
      </c>
    </row>
    <row r="65" spans="1:10" ht="38.25">
      <c r="A65" s="12">
        <v>61</v>
      </c>
      <c r="B65" s="38" t="s">
        <v>137</v>
      </c>
      <c r="C65" s="38" t="s">
        <v>138</v>
      </c>
      <c r="D65" s="13">
        <f>'LO IV'!D65+'LO VII'!D65+'T 3'!D65+'T 12'!D65+'T 13'!D65+'T 15'!D65</f>
        <v>5</v>
      </c>
      <c r="E65" s="6"/>
      <c r="F65" s="4">
        <f t="shared" si="5"/>
        <v>0</v>
      </c>
      <c r="G65" s="18"/>
      <c r="H65" s="15">
        <f t="shared" si="6"/>
        <v>0</v>
      </c>
      <c r="I65" s="4">
        <f t="shared" si="7"/>
        <v>0</v>
      </c>
      <c r="J65" s="5">
        <f t="shared" si="8"/>
        <v>0</v>
      </c>
    </row>
    <row r="66" spans="1:10" ht="216.75">
      <c r="A66" s="12">
        <v>62</v>
      </c>
      <c r="B66" s="38" t="s">
        <v>139</v>
      </c>
      <c r="C66" s="38" t="s">
        <v>140</v>
      </c>
      <c r="D66" s="13">
        <f>'LO IV'!D66+'LO VII'!D66+'T 3'!D66+'T 12'!D66+'T 13'!D66+'T 15'!D66</f>
        <v>3</v>
      </c>
      <c r="E66" s="6"/>
      <c r="F66" s="4">
        <f t="shared" si="5"/>
        <v>0</v>
      </c>
      <c r="G66" s="18"/>
      <c r="H66" s="15">
        <f t="shared" si="6"/>
        <v>0</v>
      </c>
      <c r="I66" s="4">
        <f t="shared" si="7"/>
        <v>0</v>
      </c>
      <c r="J66" s="5">
        <f t="shared" si="8"/>
        <v>0</v>
      </c>
    </row>
    <row r="67" spans="1:10" ht="38.25">
      <c r="A67" s="12">
        <v>63</v>
      </c>
      <c r="B67" s="38" t="s">
        <v>141</v>
      </c>
      <c r="C67" s="38" t="s">
        <v>142</v>
      </c>
      <c r="D67" s="13">
        <f>'LO IV'!D67+'LO VII'!D67+'T 3'!D67+'T 12'!D67+'T 13'!D67+'T 15'!D67</f>
        <v>10</v>
      </c>
      <c r="E67" s="6"/>
      <c r="F67" s="4">
        <f t="shared" si="5"/>
        <v>0</v>
      </c>
      <c r="G67" s="18"/>
      <c r="H67" s="15">
        <f t="shared" si="6"/>
        <v>0</v>
      </c>
      <c r="I67" s="4">
        <f t="shared" si="7"/>
        <v>0</v>
      </c>
      <c r="J67" s="5">
        <f t="shared" si="8"/>
        <v>0</v>
      </c>
    </row>
    <row r="68" spans="1:10" ht="38.25">
      <c r="A68" s="12">
        <v>64</v>
      </c>
      <c r="B68" s="38" t="s">
        <v>143</v>
      </c>
      <c r="C68" s="38" t="s">
        <v>144</v>
      </c>
      <c r="D68" s="13">
        <f>'LO IV'!D68+'LO VII'!D68+'T 3'!D68+'T 12'!D68+'T 13'!D68+'T 15'!D68</f>
        <v>10</v>
      </c>
      <c r="E68" s="6"/>
      <c r="F68" s="4">
        <f t="shared" si="5"/>
        <v>0</v>
      </c>
      <c r="G68" s="18"/>
      <c r="H68" s="15">
        <f t="shared" si="6"/>
        <v>0</v>
      </c>
      <c r="I68" s="4">
        <f t="shared" si="7"/>
        <v>0</v>
      </c>
      <c r="J68" s="5">
        <f t="shared" si="8"/>
        <v>0</v>
      </c>
    </row>
    <row r="69" spans="1:10" ht="38.25">
      <c r="A69" s="12">
        <v>65</v>
      </c>
      <c r="B69" s="38" t="s">
        <v>145</v>
      </c>
      <c r="C69" s="38" t="s">
        <v>146</v>
      </c>
      <c r="D69" s="13">
        <f>'LO IV'!D69+'LO VII'!D69+'T 3'!D69+'T 12'!D69+'T 13'!D69+'T 15'!D69</f>
        <v>10</v>
      </c>
      <c r="E69" s="6"/>
      <c r="F69" s="4">
        <f t="shared" si="5"/>
        <v>0</v>
      </c>
      <c r="G69" s="18"/>
      <c r="H69" s="15">
        <f t="shared" si="6"/>
        <v>0</v>
      </c>
      <c r="I69" s="4">
        <f t="shared" si="7"/>
        <v>0</v>
      </c>
      <c r="J69" s="5">
        <f t="shared" si="8"/>
        <v>0</v>
      </c>
    </row>
    <row r="70" spans="1:10" ht="38.25">
      <c r="A70" s="12">
        <v>66</v>
      </c>
      <c r="B70" s="38" t="s">
        <v>147</v>
      </c>
      <c r="C70" s="38" t="s">
        <v>148</v>
      </c>
      <c r="D70" s="13">
        <f>'LO IV'!D70+'LO VII'!D70+'T 3'!D70+'T 12'!D70+'T 13'!D70+'T 15'!D70</f>
        <v>8</v>
      </c>
      <c r="E70" s="6"/>
      <c r="F70" s="4">
        <f t="shared" si="5"/>
        <v>0</v>
      </c>
      <c r="G70" s="18"/>
      <c r="H70" s="15">
        <f t="shared" si="6"/>
        <v>0</v>
      </c>
      <c r="I70" s="4">
        <f t="shared" si="7"/>
        <v>0</v>
      </c>
      <c r="J70" s="5">
        <f t="shared" si="8"/>
        <v>0</v>
      </c>
    </row>
    <row r="71" spans="1:10" ht="51">
      <c r="A71" s="12">
        <v>67</v>
      </c>
      <c r="B71" s="38" t="s">
        <v>149</v>
      </c>
      <c r="C71" s="38" t="s">
        <v>150</v>
      </c>
      <c r="D71" s="13">
        <f>'LO IV'!D71+'LO VII'!D71+'T 3'!D71+'T 12'!D71+'T 13'!D71+'T 15'!D71</f>
        <v>12</v>
      </c>
      <c r="E71" s="6"/>
      <c r="F71" s="4">
        <f t="shared" si="5"/>
        <v>0</v>
      </c>
      <c r="G71" s="18"/>
      <c r="H71" s="15">
        <f t="shared" si="6"/>
        <v>0</v>
      </c>
      <c r="I71" s="4">
        <f t="shared" si="7"/>
        <v>0</v>
      </c>
      <c r="J71" s="5">
        <f t="shared" si="8"/>
        <v>0</v>
      </c>
    </row>
    <row r="72" spans="1:10" ht="51">
      <c r="A72" s="12">
        <v>68</v>
      </c>
      <c r="B72" s="38" t="s">
        <v>151</v>
      </c>
      <c r="C72" s="38" t="s">
        <v>152</v>
      </c>
      <c r="D72" s="13">
        <f>'LO IV'!D72+'LO VII'!D72+'T 3'!D72+'T 12'!D72+'T 13'!D72+'T 15'!D72</f>
        <v>11</v>
      </c>
      <c r="E72" s="6"/>
      <c r="F72" s="4">
        <f t="shared" si="5"/>
        <v>0</v>
      </c>
      <c r="G72" s="18"/>
      <c r="H72" s="15">
        <f t="shared" si="6"/>
        <v>0</v>
      </c>
      <c r="I72" s="4">
        <f t="shared" si="7"/>
        <v>0</v>
      </c>
      <c r="J72" s="5">
        <f t="shared" si="8"/>
        <v>0</v>
      </c>
    </row>
    <row r="73" spans="1:10" ht="51">
      <c r="A73" s="12">
        <v>69</v>
      </c>
      <c r="B73" s="38" t="s">
        <v>153</v>
      </c>
      <c r="C73" s="38" t="s">
        <v>154</v>
      </c>
      <c r="D73" s="13">
        <f>'LO IV'!D73+'LO VII'!D73+'T 3'!D73+'T 12'!D73+'T 13'!D73+'T 15'!D73</f>
        <v>6</v>
      </c>
      <c r="E73" s="6"/>
      <c r="F73" s="4">
        <f t="shared" si="5"/>
        <v>0</v>
      </c>
      <c r="G73" s="18"/>
      <c r="H73" s="15">
        <f t="shared" si="6"/>
        <v>0</v>
      </c>
      <c r="I73" s="4">
        <f t="shared" si="7"/>
        <v>0</v>
      </c>
      <c r="J73" s="5">
        <f t="shared" si="8"/>
        <v>0</v>
      </c>
    </row>
    <row r="74" spans="1:10" ht="63.75">
      <c r="A74" s="12">
        <v>70</v>
      </c>
      <c r="B74" s="38" t="s">
        <v>155</v>
      </c>
      <c r="C74" s="38" t="s">
        <v>156</v>
      </c>
      <c r="D74" s="13">
        <f>'LO IV'!D74+'LO VII'!D74+'T 3'!D74+'T 12'!D74+'T 13'!D74+'T 15'!D74</f>
        <v>5</v>
      </c>
      <c r="E74" s="6"/>
      <c r="F74" s="4">
        <f t="shared" si="5"/>
        <v>0</v>
      </c>
      <c r="G74" s="18"/>
      <c r="H74" s="15">
        <f t="shared" si="6"/>
        <v>0</v>
      </c>
      <c r="I74" s="4">
        <f t="shared" si="7"/>
        <v>0</v>
      </c>
      <c r="J74" s="5">
        <f t="shared" si="8"/>
        <v>0</v>
      </c>
    </row>
    <row r="75" spans="1:10" ht="255">
      <c r="A75" s="12">
        <v>71</v>
      </c>
      <c r="B75" s="38" t="s">
        <v>157</v>
      </c>
      <c r="C75" s="38" t="s">
        <v>158</v>
      </c>
      <c r="D75" s="13">
        <f>'LO IV'!D75+'LO VII'!D75+'T 3'!D75+'T 12'!D75+'T 13'!D75+'T 15'!D75</f>
        <v>3</v>
      </c>
      <c r="E75" s="6"/>
      <c r="F75" s="4">
        <f t="shared" si="5"/>
        <v>0</v>
      </c>
      <c r="G75" s="18"/>
      <c r="H75" s="15">
        <f t="shared" si="6"/>
        <v>0</v>
      </c>
      <c r="I75" s="4">
        <f t="shared" si="7"/>
        <v>0</v>
      </c>
      <c r="J75" s="5">
        <f t="shared" si="8"/>
        <v>0</v>
      </c>
    </row>
    <row r="76" spans="1:10" ht="38.25">
      <c r="A76" s="12">
        <v>72</v>
      </c>
      <c r="B76" s="38" t="s">
        <v>159</v>
      </c>
      <c r="C76" s="38" t="s">
        <v>160</v>
      </c>
      <c r="D76" s="13">
        <f>'LO IV'!D76+'LO VII'!D76+'T 3'!D76+'T 12'!D76+'T 13'!D76+'T 15'!D76</f>
        <v>5</v>
      </c>
      <c r="E76" s="6"/>
      <c r="F76" s="4">
        <f t="shared" si="5"/>
        <v>0</v>
      </c>
      <c r="G76" s="18"/>
      <c r="H76" s="15">
        <f t="shared" si="6"/>
        <v>0</v>
      </c>
      <c r="I76" s="4">
        <f t="shared" si="7"/>
        <v>0</v>
      </c>
      <c r="J76" s="5">
        <f t="shared" si="8"/>
        <v>0</v>
      </c>
    </row>
    <row r="77" spans="1:10" ht="25.5">
      <c r="A77" s="12">
        <v>73</v>
      </c>
      <c r="B77" s="38" t="s">
        <v>161</v>
      </c>
      <c r="C77" s="38" t="s">
        <v>162</v>
      </c>
      <c r="D77" s="13">
        <f>'LO IV'!D77+'LO VII'!D77+'T 3'!D77+'T 12'!D77+'T 13'!D77+'T 15'!D77</f>
        <v>6</v>
      </c>
      <c r="E77" s="6"/>
      <c r="F77" s="4">
        <f t="shared" si="5"/>
        <v>0</v>
      </c>
      <c r="G77" s="18"/>
      <c r="H77" s="15">
        <f t="shared" si="6"/>
        <v>0</v>
      </c>
      <c r="I77" s="4">
        <f t="shared" si="7"/>
        <v>0</v>
      </c>
      <c r="J77" s="5">
        <f t="shared" si="8"/>
        <v>0</v>
      </c>
    </row>
    <row r="78" spans="1:10" ht="63.75">
      <c r="A78" s="12">
        <v>74</v>
      </c>
      <c r="B78" s="38" t="s">
        <v>163</v>
      </c>
      <c r="C78" s="38" t="s">
        <v>164</v>
      </c>
      <c r="D78" s="13">
        <f>'LO IV'!D78+'LO VII'!D78+'T 3'!D78+'T 12'!D78+'T 13'!D78+'T 15'!D78</f>
        <v>5</v>
      </c>
      <c r="E78" s="6"/>
      <c r="F78" s="4">
        <f t="shared" si="5"/>
        <v>0</v>
      </c>
      <c r="G78" s="18"/>
      <c r="H78" s="15">
        <f t="shared" si="6"/>
        <v>0</v>
      </c>
      <c r="I78" s="4">
        <f t="shared" si="7"/>
        <v>0</v>
      </c>
      <c r="J78" s="5">
        <f t="shared" si="8"/>
        <v>0</v>
      </c>
    </row>
    <row r="79" spans="1:10" ht="38.25">
      <c r="A79" s="12">
        <v>75</v>
      </c>
      <c r="B79" s="38" t="s">
        <v>165</v>
      </c>
      <c r="C79" s="38" t="s">
        <v>166</v>
      </c>
      <c r="D79" s="13">
        <f>'LO IV'!D79+'LO VII'!D79+'T 3'!D79+'T 12'!D79+'T 13'!D79+'T 15'!D79</f>
        <v>4</v>
      </c>
      <c r="E79" s="6"/>
      <c r="F79" s="4">
        <f t="shared" si="5"/>
        <v>0</v>
      </c>
      <c r="G79" s="18"/>
      <c r="H79" s="15">
        <f t="shared" si="6"/>
        <v>0</v>
      </c>
      <c r="I79" s="4">
        <f t="shared" si="7"/>
        <v>0</v>
      </c>
      <c r="J79" s="5">
        <f t="shared" si="8"/>
        <v>0</v>
      </c>
    </row>
    <row r="80" spans="1:10" ht="63.75">
      <c r="A80" s="12">
        <v>76</v>
      </c>
      <c r="B80" s="38" t="s">
        <v>167</v>
      </c>
      <c r="C80" s="38" t="s">
        <v>168</v>
      </c>
      <c r="D80" s="13">
        <f>'LO IV'!D80+'LO VII'!D80+'T 3'!D80+'T 12'!D80+'T 13'!D80+'T 15'!D80</f>
        <v>5</v>
      </c>
      <c r="E80" s="6"/>
      <c r="F80" s="4">
        <f t="shared" si="5"/>
        <v>0</v>
      </c>
      <c r="G80" s="18"/>
      <c r="H80" s="15">
        <f t="shared" si="6"/>
        <v>0</v>
      </c>
      <c r="I80" s="4">
        <f t="shared" si="7"/>
        <v>0</v>
      </c>
      <c r="J80" s="5">
        <f t="shared" si="8"/>
        <v>0</v>
      </c>
    </row>
    <row r="81" spans="1:10" ht="51">
      <c r="A81" s="12">
        <v>77</v>
      </c>
      <c r="B81" s="38" t="s">
        <v>169</v>
      </c>
      <c r="C81" s="38" t="s">
        <v>170</v>
      </c>
      <c r="D81" s="13">
        <f>'LO IV'!D81+'LO VII'!D81+'T 3'!D81+'T 12'!D81+'T 13'!D81+'T 15'!D81</f>
        <v>5</v>
      </c>
      <c r="E81" s="6"/>
      <c r="F81" s="4">
        <f t="shared" si="5"/>
        <v>0</v>
      </c>
      <c r="G81" s="18"/>
      <c r="H81" s="15">
        <f t="shared" si="6"/>
        <v>0</v>
      </c>
      <c r="I81" s="4">
        <f t="shared" si="7"/>
        <v>0</v>
      </c>
      <c r="J81" s="5">
        <f t="shared" si="8"/>
        <v>0</v>
      </c>
    </row>
    <row r="82" spans="1:10" ht="51">
      <c r="A82" s="12">
        <v>78</v>
      </c>
      <c r="B82" s="38" t="s">
        <v>171</v>
      </c>
      <c r="C82" s="38" t="s">
        <v>172</v>
      </c>
      <c r="D82" s="13">
        <f>'LO IV'!D82+'LO VII'!D82+'T 3'!D82+'T 12'!D82+'T 13'!D82+'T 15'!D82</f>
        <v>4</v>
      </c>
      <c r="E82" s="6"/>
      <c r="F82" s="4">
        <f t="shared" si="5"/>
        <v>0</v>
      </c>
      <c r="G82" s="18"/>
      <c r="H82" s="15">
        <f t="shared" si="6"/>
        <v>0</v>
      </c>
      <c r="I82" s="4">
        <f t="shared" si="7"/>
        <v>0</v>
      </c>
      <c r="J82" s="5">
        <f t="shared" si="8"/>
        <v>0</v>
      </c>
    </row>
    <row r="83" spans="1:10">
      <c r="A83" s="12">
        <v>79</v>
      </c>
      <c r="B83" s="38" t="s">
        <v>173</v>
      </c>
      <c r="C83" s="38" t="s">
        <v>174</v>
      </c>
      <c r="D83" s="13">
        <f>'LO IV'!D83+'LO VII'!D83+'T 3'!D83+'T 12'!D83+'T 13'!D83+'T 15'!D83</f>
        <v>5</v>
      </c>
      <c r="E83" s="6"/>
      <c r="F83" s="4">
        <f t="shared" si="5"/>
        <v>0</v>
      </c>
      <c r="G83" s="18"/>
      <c r="H83" s="15">
        <f t="shared" si="6"/>
        <v>0</v>
      </c>
      <c r="I83" s="4">
        <f t="shared" si="7"/>
        <v>0</v>
      </c>
      <c r="J83" s="5">
        <f t="shared" si="8"/>
        <v>0</v>
      </c>
    </row>
    <row r="84" spans="1:10" ht="25.5">
      <c r="A84" s="12">
        <v>80</v>
      </c>
      <c r="B84" s="38" t="s">
        <v>175</v>
      </c>
      <c r="C84" s="38" t="s">
        <v>176</v>
      </c>
      <c r="D84" s="13">
        <f>'LO IV'!D84+'LO VII'!D84+'T 3'!D84+'T 12'!D84+'T 13'!D84+'T 15'!D84</f>
        <v>3</v>
      </c>
      <c r="E84" s="6"/>
      <c r="F84" s="4">
        <f t="shared" si="5"/>
        <v>0</v>
      </c>
      <c r="G84" s="18"/>
      <c r="H84" s="15">
        <f t="shared" si="6"/>
        <v>0</v>
      </c>
      <c r="I84" s="4">
        <f t="shared" si="7"/>
        <v>0</v>
      </c>
      <c r="J84" s="5">
        <f t="shared" si="8"/>
        <v>0</v>
      </c>
    </row>
    <row r="85" spans="1:10" ht="51.75" thickBot="1">
      <c r="A85" s="12">
        <v>81</v>
      </c>
      <c r="B85" s="39" t="s">
        <v>177</v>
      </c>
      <c r="C85" s="39" t="s">
        <v>178</v>
      </c>
      <c r="D85" s="13">
        <f>'LO IV'!D85+'LO VII'!D85+'T 3'!D85+'T 12'!D85+'T 13'!D85+'T 15'!D85</f>
        <v>5</v>
      </c>
      <c r="E85" s="24"/>
      <c r="F85" s="25">
        <f t="shared" si="5"/>
        <v>0</v>
      </c>
      <c r="G85" s="26"/>
      <c r="H85" s="27">
        <f t="shared" si="6"/>
        <v>0</v>
      </c>
      <c r="I85" s="25">
        <f t="shared" si="7"/>
        <v>0</v>
      </c>
      <c r="J85" s="28">
        <f t="shared" si="8"/>
        <v>0</v>
      </c>
    </row>
    <row r="86" spans="1:10" ht="15" thickBot="1">
      <c r="F86" s="29">
        <f>SUM(F5:F85)</f>
        <v>0</v>
      </c>
      <c r="H86" s="29">
        <f>SUM(H5:H85)</f>
        <v>0</v>
      </c>
      <c r="J86" s="29">
        <f>SUM(J5:J85)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Normal="100" workbookViewId="0">
      <pane ySplit="4" topLeftCell="A26" activePane="bottomLeft" state="frozen"/>
      <selection activeCell="B34" sqref="B34"/>
      <selection pane="bottomLeft" activeCell="B34" sqref="B34"/>
    </sheetView>
  </sheetViews>
  <sheetFormatPr defaultColWidth="9" defaultRowHeight="14.25"/>
  <cols>
    <col min="1" max="1" width="5.625" style="10" customWidth="1"/>
    <col min="2" max="2" width="13.625" style="43" customWidth="1"/>
    <col min="3" max="3" width="96.125" style="43" customWidth="1"/>
    <col min="4" max="4" width="10.625" style="10" customWidth="1"/>
    <col min="5" max="5" width="11.875" style="10" customWidth="1"/>
    <col min="6" max="6" width="12" style="10" customWidth="1"/>
    <col min="7" max="7" width="10.25" style="11" bestFit="1" customWidth="1"/>
    <col min="8" max="8" width="9.875" style="11" bestFit="1" customWidth="1"/>
    <col min="9" max="9" width="12.25" style="10" customWidth="1"/>
    <col min="10" max="10" width="12.125" style="10" bestFit="1" customWidth="1"/>
    <col min="11" max="16384" width="9" style="10"/>
  </cols>
  <sheetData>
    <row r="1" spans="1:10" s="8" customFormat="1" ht="15">
      <c r="A1" s="7"/>
      <c r="B1" s="33"/>
      <c r="C1" s="57" t="s">
        <v>9</v>
      </c>
      <c r="D1" s="57"/>
      <c r="E1" s="57"/>
      <c r="F1" s="57"/>
      <c r="G1" s="57"/>
      <c r="H1" s="57"/>
      <c r="I1" s="57"/>
      <c r="J1" s="57"/>
    </row>
    <row r="2" spans="1:10" s="8" customFormat="1" ht="15">
      <c r="A2" s="9"/>
      <c r="B2" s="34"/>
      <c r="C2" s="60" t="s">
        <v>12</v>
      </c>
      <c r="D2" s="60"/>
      <c r="E2" s="60"/>
      <c r="F2" s="60"/>
      <c r="G2" s="60"/>
      <c r="H2" s="60"/>
      <c r="I2" s="60"/>
      <c r="J2" s="60"/>
    </row>
    <row r="3" spans="1:10" s="8" customFormat="1" ht="15.75" thickBot="1">
      <c r="A3" s="9"/>
      <c r="B3" s="34"/>
      <c r="C3" s="35"/>
      <c r="D3" s="59"/>
      <c r="E3" s="59"/>
      <c r="F3" s="59"/>
      <c r="G3" s="17"/>
      <c r="H3" s="17"/>
      <c r="I3" s="17"/>
      <c r="J3" s="17"/>
    </row>
    <row r="4" spans="1:10" customFormat="1" ht="38.25">
      <c r="A4" s="19"/>
      <c r="B4" s="36"/>
      <c r="C4" s="37"/>
      <c r="D4" s="20" t="s">
        <v>3</v>
      </c>
      <c r="E4" s="21" t="s">
        <v>4</v>
      </c>
      <c r="F4" s="21" t="s">
        <v>5</v>
      </c>
      <c r="G4" s="22" t="s">
        <v>6</v>
      </c>
      <c r="H4" s="22" t="s">
        <v>10</v>
      </c>
      <c r="I4" s="21" t="s">
        <v>7</v>
      </c>
      <c r="J4" s="23" t="s">
        <v>8</v>
      </c>
    </row>
    <row r="5" spans="1:10" s="2" customFormat="1" ht="165.75">
      <c r="A5" s="12">
        <v>1</v>
      </c>
      <c r="B5" s="41" t="str">
        <f>zbiorówka!B5</f>
        <v>Płyny i gazy - zestaw demonstracyjny</v>
      </c>
      <c r="C5" s="41" t="str">
        <f>zbiorówka!C5</f>
        <v>Przykładowy skład zestawu:
- manometr wodny otwarty
- model baroskopu cieczowego
- paradoks hydrostatyczny
- przyrząd do demonstracji prawa Clapeyrona
- przyrząd do prawa Pascala
- naczynia połączone różnych kształtów
- cylinder do doświadczeń z prawem Pascala
- model prasy hydraulicznej
- nurek Kartezjusza
- przyrząd do demonstracji prawa Archimedesa
- zestaw ciężarków o jednakowej masie
- naczynie przelewowe</v>
      </c>
      <c r="D5" s="44">
        <v>1</v>
      </c>
      <c r="E5" s="14">
        <f>zbiorówka!E5</f>
        <v>0</v>
      </c>
      <c r="F5" s="14">
        <f>E5*D5</f>
        <v>0</v>
      </c>
      <c r="G5" s="30">
        <f>zbiorówka!G5</f>
        <v>0</v>
      </c>
      <c r="H5" s="15">
        <f>J5-F5</f>
        <v>0</v>
      </c>
      <c r="I5" s="4">
        <f>E5*G5%+E5</f>
        <v>0</v>
      </c>
      <c r="J5" s="5">
        <f>I5*D5</f>
        <v>0</v>
      </c>
    </row>
    <row r="6" spans="1:10" s="2" customFormat="1" ht="51">
      <c r="A6" s="12">
        <v>2</v>
      </c>
      <c r="B6" s="41" t="str">
        <f>zbiorówka!B6</f>
        <v>Zestaw ciężarków o jednakowej objętości</v>
      </c>
      <c r="C6" s="41" t="str">
        <f>zbiorówka!C6</f>
        <v>Zestaw min 3 metalowych ciężarków  z haczykami wykonane z różnych materiałów (metal)</v>
      </c>
      <c r="D6" s="44">
        <v>0</v>
      </c>
      <c r="E6" s="14">
        <f>zbiorówka!E6</f>
        <v>0</v>
      </c>
      <c r="F6" s="14">
        <f t="shared" ref="F6:F47" si="0">E6*D6</f>
        <v>0</v>
      </c>
      <c r="G6" s="30">
        <f>zbiorówka!G6</f>
        <v>0</v>
      </c>
      <c r="H6" s="15">
        <f t="shared" ref="H6:H47" si="1">J6-F6</f>
        <v>0</v>
      </c>
      <c r="I6" s="4">
        <f t="shared" ref="I6:I47" si="2">E6*G6%+E6</f>
        <v>0</v>
      </c>
      <c r="J6" s="5">
        <f t="shared" ref="J6:J47" si="3">I6*D6</f>
        <v>0</v>
      </c>
    </row>
    <row r="7" spans="1:10" s="2" customFormat="1" ht="38.25">
      <c r="A7" s="12">
        <v>3</v>
      </c>
      <c r="B7" s="41" t="str">
        <f>zbiorówka!B7</f>
        <v>Przyrząd do konwekcji ciepła</v>
      </c>
      <c r="C7" s="41" t="str">
        <f>zbiorówka!C7</f>
        <v>Przyrząd służący do demonstrowania ruchu cząstek wody pod wpływem temperatury. Rurka szklana wygięta w kształcie prostokątna w wymiarach min 150 x 200 mm.</v>
      </c>
      <c r="D7" s="44">
        <v>1</v>
      </c>
      <c r="E7" s="14">
        <f>zbiorówka!E7</f>
        <v>0</v>
      </c>
      <c r="F7" s="14">
        <f t="shared" si="0"/>
        <v>0</v>
      </c>
      <c r="G7" s="30">
        <f>zbiorówka!G7</f>
        <v>0</v>
      </c>
      <c r="H7" s="15">
        <f t="shared" si="1"/>
        <v>0</v>
      </c>
      <c r="I7" s="4">
        <f t="shared" si="2"/>
        <v>0</v>
      </c>
      <c r="J7" s="5">
        <f t="shared" si="3"/>
        <v>0</v>
      </c>
    </row>
    <row r="8" spans="1:10" s="2" customFormat="1" ht="76.5">
      <c r="A8" s="12">
        <v>4</v>
      </c>
      <c r="B8" s="41" t="str">
        <f>zbiorówka!B8</f>
        <v>Zestaw sześcianów do wyznaczania gęstości różnych materiałów</v>
      </c>
      <c r="C8" s="41" t="str">
        <f>zbiorówka!C8</f>
        <v>Zestaw 10 sześcianów o jednakowej objętości, wykonanych z  różnych materiałów</v>
      </c>
      <c r="D8" s="44">
        <v>1</v>
      </c>
      <c r="E8" s="14">
        <f>zbiorówka!E8</f>
        <v>0</v>
      </c>
      <c r="F8" s="14">
        <f t="shared" si="0"/>
        <v>0</v>
      </c>
      <c r="G8" s="30">
        <f>zbiorówka!G8</f>
        <v>0</v>
      </c>
      <c r="H8" s="15">
        <f t="shared" si="1"/>
        <v>0</v>
      </c>
      <c r="I8" s="4">
        <f t="shared" si="2"/>
        <v>0</v>
      </c>
      <c r="J8" s="5">
        <f t="shared" si="3"/>
        <v>0</v>
      </c>
    </row>
    <row r="9" spans="1:10" s="2" customFormat="1" ht="63.75">
      <c r="A9" s="12">
        <v>5</v>
      </c>
      <c r="B9" s="41" t="str">
        <f>zbiorówka!B9</f>
        <v>Zestaw sześcianów z różnych materiałów z haczykami</v>
      </c>
      <c r="C9" s="41" t="str">
        <f>zbiorówka!C9</f>
        <v>Zestaw 4 sześcianów z haczykami wykonanych z różnych metali</v>
      </c>
      <c r="D9" s="44">
        <v>1</v>
      </c>
      <c r="E9" s="14">
        <f>zbiorówka!E9</f>
        <v>0</v>
      </c>
      <c r="F9" s="14">
        <f t="shared" si="0"/>
        <v>0</v>
      </c>
      <c r="G9" s="30">
        <f>zbiorówka!G9</f>
        <v>0</v>
      </c>
      <c r="H9" s="15">
        <f t="shared" si="1"/>
        <v>0</v>
      </c>
      <c r="I9" s="4">
        <f t="shared" si="2"/>
        <v>0</v>
      </c>
      <c r="J9" s="5">
        <f t="shared" si="3"/>
        <v>0</v>
      </c>
    </row>
    <row r="10" spans="1:10" s="2" customFormat="1" ht="76.5">
      <c r="A10" s="12">
        <v>6</v>
      </c>
      <c r="B10" s="41" t="str">
        <f>zbiorówka!B10</f>
        <v>Zestaw do wykazywania wolnych przestrzeni między cząsteczkami</v>
      </c>
      <c r="C10" s="41" t="str">
        <f>zbiorówka!C10</f>
        <v>Skład zestawu - minimum: cylinder miarowy rurka szklana zamykana korkiem lejek szklany.</v>
      </c>
      <c r="D10" s="44">
        <v>1</v>
      </c>
      <c r="E10" s="14">
        <f>zbiorówka!E10</f>
        <v>0</v>
      </c>
      <c r="F10" s="14">
        <f t="shared" si="0"/>
        <v>0</v>
      </c>
      <c r="G10" s="30">
        <f>zbiorówka!G10</f>
        <v>0</v>
      </c>
      <c r="H10" s="15">
        <f t="shared" si="1"/>
        <v>0</v>
      </c>
      <c r="I10" s="4">
        <f t="shared" si="2"/>
        <v>0</v>
      </c>
      <c r="J10" s="5">
        <f t="shared" si="3"/>
        <v>0</v>
      </c>
    </row>
    <row r="11" spans="1:10" s="2" customFormat="1" ht="63.75">
      <c r="A11" s="12">
        <v>7</v>
      </c>
      <c r="B11" s="41" t="str">
        <f>zbiorówka!B11</f>
        <v>Zestaw do wykazywania sił międzycząsteczkowych</v>
      </c>
      <c r="C11" s="41" t="str">
        <f>zbiorówka!C11</f>
        <v>Zestaw zawiera dwie pary płytek: okrągłych i kwadratowych, uchwyty na przyssawce oraz miseczki na różńe substacje.</v>
      </c>
      <c r="D11" s="44">
        <v>0</v>
      </c>
      <c r="E11" s="14">
        <f>zbiorówka!E11</f>
        <v>0</v>
      </c>
      <c r="F11" s="14">
        <f t="shared" si="0"/>
        <v>0</v>
      </c>
      <c r="G11" s="30">
        <f>zbiorówka!G11</f>
        <v>0</v>
      </c>
      <c r="H11" s="15">
        <f t="shared" si="1"/>
        <v>0</v>
      </c>
      <c r="I11" s="4">
        <f t="shared" si="2"/>
        <v>0</v>
      </c>
      <c r="J11" s="5">
        <f t="shared" si="3"/>
        <v>0</v>
      </c>
    </row>
    <row r="12" spans="1:10" s="2" customFormat="1" ht="38.25">
      <c r="A12" s="12">
        <v>8</v>
      </c>
      <c r="B12" s="41" t="str">
        <f>zbiorówka!B12</f>
        <v>Naczynia do wykazywania włoskowatości</v>
      </c>
      <c r="C12" s="41" t="str">
        <f>zbiorówka!C12</f>
        <v>Zestaw pięciu połączonych ze sobą rurek szklanych z borokrzemianu o różnych średnicach wewnętrznych od 1 do 32 mm, tworzących naczynie zamknięte oraz stojak do ich zamocowania.</v>
      </c>
      <c r="D12" s="44">
        <v>1</v>
      </c>
      <c r="E12" s="14">
        <f>zbiorówka!E12</f>
        <v>0</v>
      </c>
      <c r="F12" s="14">
        <f t="shared" si="0"/>
        <v>0</v>
      </c>
      <c r="G12" s="30">
        <f>zbiorówka!G12</f>
        <v>0</v>
      </c>
      <c r="H12" s="15">
        <f t="shared" si="1"/>
        <v>0</v>
      </c>
      <c r="I12" s="4">
        <f t="shared" si="2"/>
        <v>0</v>
      </c>
      <c r="J12" s="5">
        <f t="shared" si="3"/>
        <v>0</v>
      </c>
    </row>
    <row r="13" spans="1:10" s="2" customFormat="1" ht="51">
      <c r="A13" s="12">
        <v>9</v>
      </c>
      <c r="B13" s="41" t="str">
        <f>zbiorówka!B13</f>
        <v>Cylinder miarowy plastikowy 500 ml</v>
      </c>
      <c r="C13" s="41" t="str">
        <f>zbiorówka!C13</f>
        <v>Pojemność 500ml</v>
      </c>
      <c r="D13" s="44">
        <v>1</v>
      </c>
      <c r="E13" s="14">
        <f>zbiorówka!E13</f>
        <v>0</v>
      </c>
      <c r="F13" s="14">
        <f t="shared" si="0"/>
        <v>0</v>
      </c>
      <c r="G13" s="30">
        <f>zbiorówka!G13</f>
        <v>0</v>
      </c>
      <c r="H13" s="15">
        <f t="shared" si="1"/>
        <v>0</v>
      </c>
      <c r="I13" s="4">
        <f t="shared" si="2"/>
        <v>0</v>
      </c>
      <c r="J13" s="5">
        <f t="shared" si="3"/>
        <v>0</v>
      </c>
    </row>
    <row r="14" spans="1:10" s="2" customFormat="1" ht="51">
      <c r="A14" s="12">
        <v>10</v>
      </c>
      <c r="B14" s="41" t="str">
        <f>zbiorówka!B14</f>
        <v>Cylinder miarowy plastikowy 250 ml</v>
      </c>
      <c r="C14" s="41" t="str">
        <f>zbiorówka!C14</f>
        <v>Pojemnosć 250ml</v>
      </c>
      <c r="D14" s="44">
        <v>0</v>
      </c>
      <c r="E14" s="14">
        <f>zbiorówka!E14</f>
        <v>0</v>
      </c>
      <c r="F14" s="14">
        <f t="shared" si="0"/>
        <v>0</v>
      </c>
      <c r="G14" s="30">
        <f>zbiorówka!G14</f>
        <v>0</v>
      </c>
      <c r="H14" s="15">
        <f t="shared" si="1"/>
        <v>0</v>
      </c>
      <c r="I14" s="4">
        <f t="shared" si="2"/>
        <v>0</v>
      </c>
      <c r="J14" s="5">
        <f t="shared" si="3"/>
        <v>0</v>
      </c>
    </row>
    <row r="15" spans="1:10" s="2" customFormat="1" ht="38.25">
      <c r="A15" s="12">
        <v>11</v>
      </c>
      <c r="B15" s="41" t="str">
        <f>zbiorówka!B15</f>
        <v>Zestaw do badania prawa Archimedesa</v>
      </c>
      <c r="C15" s="41" t="str">
        <f>zbiorówka!C15</f>
        <v>Zestaw umożliwiający wytłumaczenie zasady prawa Archimedesa dla ciał zanużonych w wodzie. Elementy wchodzące w skład zestawu: siłomierz, naczynia przelewowe, naczynia cylindryczne, zlewka z miarką</v>
      </c>
      <c r="D15" s="44">
        <v>0</v>
      </c>
      <c r="E15" s="14">
        <f>zbiorówka!E15</f>
        <v>0</v>
      </c>
      <c r="F15" s="14">
        <f t="shared" si="0"/>
        <v>0</v>
      </c>
      <c r="G15" s="30">
        <f>zbiorówka!G15</f>
        <v>0</v>
      </c>
      <c r="H15" s="15">
        <f t="shared" si="1"/>
        <v>0</v>
      </c>
      <c r="I15" s="4">
        <f t="shared" si="2"/>
        <v>0</v>
      </c>
      <c r="J15" s="5">
        <f t="shared" si="3"/>
        <v>0</v>
      </c>
    </row>
    <row r="16" spans="1:10" s="2" customFormat="1" ht="63.75">
      <c r="A16" s="12">
        <v>12</v>
      </c>
      <c r="B16" s="41" t="str">
        <f>zbiorówka!B16</f>
        <v>Przyrząd do badania ruchów: jednostajnego i zmiennego</v>
      </c>
      <c r="C16" s="41" t="str">
        <f>zbiorówka!C16</f>
        <v>W skład przyrządu  wchodzi równia pochyła wózek i drewniane klocki.</v>
      </c>
      <c r="D16" s="44">
        <v>1</v>
      </c>
      <c r="E16" s="14">
        <f>zbiorówka!E16</f>
        <v>0</v>
      </c>
      <c r="F16" s="14">
        <f t="shared" si="0"/>
        <v>0</v>
      </c>
      <c r="G16" s="30">
        <f>zbiorówka!G16</f>
        <v>0</v>
      </c>
      <c r="H16" s="15">
        <f t="shared" si="1"/>
        <v>0</v>
      </c>
      <c r="I16" s="4">
        <f t="shared" si="2"/>
        <v>0</v>
      </c>
      <c r="J16" s="5">
        <f t="shared" si="3"/>
        <v>0</v>
      </c>
    </row>
    <row r="17" spans="1:10" s="2" customFormat="1" ht="408">
      <c r="A17" s="12">
        <v>13</v>
      </c>
      <c r="B17" s="41" t="str">
        <f>zbiorówka!B17</f>
        <v>Zestaw do doswiadczeń uczniowskich z mechaniki</v>
      </c>
      <c r="C17" s="41" t="str">
        <f>zbiorówka!C17</f>
        <v>Zestaw pozwalający wykonać 25 ćwiczeń opisanych w instrukcji W skład zestaw wchodzą: Podstawa- 1 szt.
Uchwyt do podstawy - 1 szt.
Sprężyna - 2 szt.
Uchwyt z haczykiem - 4 szt.
Pręt - 6 szt.
Łącznik krzyżowy - 3 szt.
Przymiar - 2 szt.
Belka z otworami i uchwytem blokującym - 1 szt.
Wskazówka - 1szt.
Pręt krótki o zmiennej średnicy - 2 szt.
Klocek - 1 szt.
Obciążniki do klocka - 2 szt.
Figury płaskie - 2 szt.
Bryła drewniana z drutem - 1 szt.
Obciążniki na pręcie - 1 szt.
Obciążniki z podstawą - 1 szt.
Wózek - 1 szt.
Rynienka - 1 szt.
Blok z haczykiem - 2 szt.
Naczynie do prawa Archimedesa - 1 szt.
Cylinder do naczynia Archimedesa – 1 szt.
Naczynie z odpływem - 1 szt.
Klocek - 3 szt.
Bryła niekształtna - 1 szt.
Kulka z haczykiem - 3 szt.
Siłomierz - 2 szt.
Pion - 1 szt.
Haczyk - 6 szt.
Szalka - 2 szt.
Ruchomierz (przyrząd do badania ruchu) – 1 szt.
Kółko do rynienki - 1 szt.
Szpulka - 1 szt</v>
      </c>
      <c r="D17" s="44">
        <v>1</v>
      </c>
      <c r="E17" s="14">
        <f>zbiorówka!E17</f>
        <v>0</v>
      </c>
      <c r="F17" s="14">
        <f t="shared" si="0"/>
        <v>0</v>
      </c>
      <c r="G17" s="30">
        <f>zbiorówka!G17</f>
        <v>0</v>
      </c>
      <c r="H17" s="15">
        <f t="shared" si="1"/>
        <v>0</v>
      </c>
      <c r="I17" s="4">
        <f t="shared" si="2"/>
        <v>0</v>
      </c>
      <c r="J17" s="5">
        <f t="shared" si="3"/>
        <v>0</v>
      </c>
    </row>
    <row r="18" spans="1:10" s="2" customFormat="1" ht="51">
      <c r="A18" s="12">
        <v>14</v>
      </c>
      <c r="B18" s="41" t="str">
        <f>zbiorówka!B18</f>
        <v>Zestaw demonstracyjny do badania sił</v>
      </c>
      <c r="C18" s="41" t="str">
        <f>zbiorówka!C18</f>
        <v>Tarcze o nieregularnym kształcie z otworkami, do których wkłada się kołeczki połączone nićmi z odważnikami, za pośrednictwem krążków, służących do zmiany kierunków działania sił. Wszystkie elementy zestawu posiadają uchwyty magnetyczne do mocowania na tablicy metalowej.</v>
      </c>
      <c r="D18" s="44">
        <v>1</v>
      </c>
      <c r="E18" s="14">
        <f>zbiorówka!E18</f>
        <v>0</v>
      </c>
      <c r="F18" s="14">
        <f t="shared" si="0"/>
        <v>0</v>
      </c>
      <c r="G18" s="30">
        <f>zbiorówka!G18</f>
        <v>0</v>
      </c>
      <c r="H18" s="15">
        <f t="shared" si="1"/>
        <v>0</v>
      </c>
      <c r="I18" s="4">
        <f t="shared" si="2"/>
        <v>0</v>
      </c>
      <c r="J18" s="5">
        <f t="shared" si="3"/>
        <v>0</v>
      </c>
    </row>
    <row r="19" spans="1:10" s="2" customFormat="1" ht="38.25">
      <c r="A19" s="12">
        <v>15</v>
      </c>
      <c r="B19" s="41" t="str">
        <f>zbiorówka!B19</f>
        <v>Zestaw odważników z haczykiem</v>
      </c>
      <c r="C19" s="41" t="str">
        <f>zbiorówka!C19</f>
        <v>zestaw 6 ciężarków o różnej masie z haczykami na podstawce z towrzywa sztucznego: 100g, 50g, 40g, 30g, 20g, 10g</v>
      </c>
      <c r="D19" s="44">
        <v>1</v>
      </c>
      <c r="E19" s="14">
        <f>zbiorówka!E19</f>
        <v>0</v>
      </c>
      <c r="F19" s="14">
        <f t="shared" si="0"/>
        <v>0</v>
      </c>
      <c r="G19" s="30">
        <f>zbiorówka!G19</f>
        <v>0</v>
      </c>
      <c r="H19" s="15">
        <f t="shared" si="1"/>
        <v>0</v>
      </c>
      <c r="I19" s="4">
        <f t="shared" si="2"/>
        <v>0</v>
      </c>
      <c r="J19" s="5">
        <f t="shared" si="3"/>
        <v>0</v>
      </c>
    </row>
    <row r="20" spans="1:10" s="2" customFormat="1">
      <c r="A20" s="12">
        <v>16</v>
      </c>
      <c r="B20" s="41" t="str">
        <f>zbiorówka!B20</f>
        <v>Obciążniki</v>
      </c>
      <c r="C20" s="41" t="str">
        <f>zbiorówka!C20</f>
        <v>Zestaw min 10 obciążników (masa jednego ok 50g)obciążników z haczykami.</v>
      </c>
      <c r="D20" s="44">
        <v>0</v>
      </c>
      <c r="E20" s="14">
        <f>zbiorówka!E20</f>
        <v>0</v>
      </c>
      <c r="F20" s="14">
        <f t="shared" si="0"/>
        <v>0</v>
      </c>
      <c r="G20" s="30">
        <f>zbiorówka!G20</f>
        <v>0</v>
      </c>
      <c r="H20" s="15">
        <f t="shared" si="1"/>
        <v>0</v>
      </c>
      <c r="I20" s="4">
        <f t="shared" si="2"/>
        <v>0</v>
      </c>
      <c r="J20" s="5">
        <f t="shared" si="3"/>
        <v>0</v>
      </c>
    </row>
    <row r="21" spans="1:10" s="2" customFormat="1" ht="25.5">
      <c r="A21" s="12">
        <v>17</v>
      </c>
      <c r="B21" s="41" t="str">
        <f>zbiorówka!B21</f>
        <v>Dynamometr 1N siłomierz</v>
      </c>
      <c r="C21" s="41" t="str">
        <f>zbiorówka!C21</f>
        <v>zakres pomiarowy 1N</v>
      </c>
      <c r="D21" s="44">
        <v>1</v>
      </c>
      <c r="E21" s="14">
        <f>zbiorówka!E21</f>
        <v>0</v>
      </c>
      <c r="F21" s="14">
        <f t="shared" si="0"/>
        <v>0</v>
      </c>
      <c r="G21" s="30">
        <f>zbiorówka!G21</f>
        <v>0</v>
      </c>
      <c r="H21" s="15">
        <f t="shared" si="1"/>
        <v>0</v>
      </c>
      <c r="I21" s="4">
        <f t="shared" si="2"/>
        <v>0</v>
      </c>
      <c r="J21" s="5">
        <f t="shared" si="3"/>
        <v>0</v>
      </c>
    </row>
    <row r="22" spans="1:10" s="2" customFormat="1" ht="25.5">
      <c r="A22" s="12">
        <v>18</v>
      </c>
      <c r="B22" s="41" t="str">
        <f>zbiorówka!B22</f>
        <v>Dynamometr 2.5N siłomierz</v>
      </c>
      <c r="C22" s="41" t="str">
        <f>zbiorówka!C22</f>
        <v>zakres pomiarowy 2,5N</v>
      </c>
      <c r="D22" s="44">
        <v>0</v>
      </c>
      <c r="E22" s="14">
        <f>zbiorówka!E22</f>
        <v>0</v>
      </c>
      <c r="F22" s="14">
        <f t="shared" si="0"/>
        <v>0</v>
      </c>
      <c r="G22" s="30">
        <f>zbiorówka!G22</f>
        <v>0</v>
      </c>
      <c r="H22" s="15">
        <f t="shared" si="1"/>
        <v>0</v>
      </c>
      <c r="I22" s="4">
        <f t="shared" si="2"/>
        <v>0</v>
      </c>
      <c r="J22" s="5">
        <f t="shared" si="3"/>
        <v>0</v>
      </c>
    </row>
    <row r="23" spans="1:10" s="2" customFormat="1" ht="25.5">
      <c r="A23" s="12">
        <v>19</v>
      </c>
      <c r="B23" s="41" t="str">
        <f>zbiorówka!B23</f>
        <v>Dynamometr 5N siłomierz</v>
      </c>
      <c r="C23" s="41" t="str">
        <f>zbiorówka!C23</f>
        <v>zakres pomiarowy 5N</v>
      </c>
      <c r="D23" s="44">
        <v>2</v>
      </c>
      <c r="E23" s="14">
        <f>zbiorówka!E23</f>
        <v>0</v>
      </c>
      <c r="F23" s="14">
        <f t="shared" si="0"/>
        <v>0</v>
      </c>
      <c r="G23" s="30">
        <f>zbiorówka!G23</f>
        <v>0</v>
      </c>
      <c r="H23" s="15">
        <f t="shared" si="1"/>
        <v>0</v>
      </c>
      <c r="I23" s="4">
        <f t="shared" si="2"/>
        <v>0</v>
      </c>
      <c r="J23" s="5">
        <f t="shared" si="3"/>
        <v>0</v>
      </c>
    </row>
    <row r="24" spans="1:10" s="2" customFormat="1" ht="25.5">
      <c r="A24" s="12">
        <v>20</v>
      </c>
      <c r="B24" s="41" t="str">
        <f>zbiorówka!B24</f>
        <v>Dynamometr 10N siłomierz</v>
      </c>
      <c r="C24" s="41" t="str">
        <f>zbiorówka!C24</f>
        <v>zakres pomiarowy 10N</v>
      </c>
      <c r="D24" s="44">
        <v>1</v>
      </c>
      <c r="E24" s="14">
        <f>zbiorówka!E24</f>
        <v>0</v>
      </c>
      <c r="F24" s="14">
        <f t="shared" si="0"/>
        <v>0</v>
      </c>
      <c r="G24" s="30">
        <f>zbiorówka!G24</f>
        <v>0</v>
      </c>
      <c r="H24" s="15">
        <f t="shared" si="1"/>
        <v>0</v>
      </c>
      <c r="I24" s="4">
        <f t="shared" si="2"/>
        <v>0</v>
      </c>
      <c r="J24" s="5">
        <f t="shared" si="3"/>
        <v>0</v>
      </c>
    </row>
    <row r="25" spans="1:10" s="2" customFormat="1" ht="25.5">
      <c r="A25" s="12">
        <v>21</v>
      </c>
      <c r="B25" s="41" t="str">
        <f>zbiorówka!B25</f>
        <v>Dynamometr 20N siłomierz</v>
      </c>
      <c r="C25" s="41" t="str">
        <f>zbiorówka!C25</f>
        <v>zakres pomiarowy 20N</v>
      </c>
      <c r="D25" s="44">
        <v>1</v>
      </c>
      <c r="E25" s="14">
        <f>zbiorówka!E25</f>
        <v>0</v>
      </c>
      <c r="F25" s="14">
        <f t="shared" si="0"/>
        <v>0</v>
      </c>
      <c r="G25" s="30">
        <f>zbiorówka!G25</f>
        <v>0</v>
      </c>
      <c r="H25" s="15">
        <f t="shared" si="1"/>
        <v>0</v>
      </c>
      <c r="I25" s="4">
        <f t="shared" si="2"/>
        <v>0</v>
      </c>
      <c r="J25" s="5">
        <f t="shared" si="3"/>
        <v>0</v>
      </c>
    </row>
    <row r="26" spans="1:10" s="2" customFormat="1" ht="25.5">
      <c r="A26" s="12">
        <v>22</v>
      </c>
      <c r="B26" s="41" t="str">
        <f>zbiorówka!B26</f>
        <v>Dynamometr 100N siłomierz</v>
      </c>
      <c r="C26" s="41" t="str">
        <f>zbiorówka!C26</f>
        <v>zakres pomiarowy 100N</v>
      </c>
      <c r="D26" s="44">
        <v>1</v>
      </c>
      <c r="E26" s="14">
        <f>zbiorówka!E26</f>
        <v>0</v>
      </c>
      <c r="F26" s="14">
        <f t="shared" si="0"/>
        <v>0</v>
      </c>
      <c r="G26" s="30">
        <f>zbiorówka!G26</f>
        <v>0</v>
      </c>
      <c r="H26" s="15">
        <f t="shared" si="1"/>
        <v>0</v>
      </c>
      <c r="I26" s="4">
        <f t="shared" si="2"/>
        <v>0</v>
      </c>
      <c r="J26" s="5">
        <f t="shared" si="3"/>
        <v>0</v>
      </c>
    </row>
    <row r="27" spans="1:10" s="2" customFormat="1" ht="25.5">
      <c r="A27" s="12">
        <v>23</v>
      </c>
      <c r="B27" s="41" t="str">
        <f>zbiorówka!B27</f>
        <v>Dynamometr 50N siłomierz</v>
      </c>
      <c r="C27" s="41" t="str">
        <f>zbiorówka!C27</f>
        <v>zakres pomiarowy 50N</v>
      </c>
      <c r="D27" s="44">
        <v>1</v>
      </c>
      <c r="E27" s="14">
        <f>zbiorówka!E27</f>
        <v>0</v>
      </c>
      <c r="F27" s="14">
        <f t="shared" si="0"/>
        <v>0</v>
      </c>
      <c r="G27" s="30">
        <f>zbiorówka!G27</f>
        <v>0</v>
      </c>
      <c r="H27" s="15">
        <f t="shared" si="1"/>
        <v>0</v>
      </c>
      <c r="I27" s="4">
        <f t="shared" si="2"/>
        <v>0</v>
      </c>
      <c r="J27" s="5">
        <f t="shared" si="3"/>
        <v>0</v>
      </c>
    </row>
    <row r="28" spans="1:10" s="2" customFormat="1" ht="51">
      <c r="A28" s="12">
        <v>24</v>
      </c>
      <c r="B28" s="41" t="str">
        <f>zbiorówka!B28</f>
        <v>Siłomierz demonstracyjny 5N - dynamometr</v>
      </c>
      <c r="C28" s="41" t="str">
        <f>zbiorówka!C28</f>
        <v>Siłomierz demonstracyjny wyskalowany w gramach oraz Newtonach do demonstracji dla nauczyciela, zakres pomiarowy 5n</v>
      </c>
      <c r="D28" s="44">
        <v>1</v>
      </c>
      <c r="E28" s="14">
        <f>zbiorówka!E28</f>
        <v>0</v>
      </c>
      <c r="F28" s="14">
        <f t="shared" si="0"/>
        <v>0</v>
      </c>
      <c r="G28" s="30">
        <f>zbiorówka!G28</f>
        <v>0</v>
      </c>
      <c r="H28" s="15">
        <f t="shared" si="1"/>
        <v>0</v>
      </c>
      <c r="I28" s="4">
        <f t="shared" si="2"/>
        <v>0</v>
      </c>
      <c r="J28" s="5">
        <f t="shared" si="3"/>
        <v>0</v>
      </c>
    </row>
    <row r="29" spans="1:10" s="2" customFormat="1" ht="51">
      <c r="A29" s="12">
        <v>25</v>
      </c>
      <c r="B29" s="41" t="str">
        <f>zbiorówka!B29</f>
        <v>Siłomierz demonstracyjny 10N - dynamometr</v>
      </c>
      <c r="C29" s="41" t="str">
        <f>zbiorówka!C29</f>
        <v>Siłomierz demonstracyjny wyskalowany w gramach oraz Newtonach do demonstracji dla nauczyciela,. Zakres pomiarowy 10N</v>
      </c>
      <c r="D29" s="44">
        <v>1</v>
      </c>
      <c r="E29" s="14">
        <f>zbiorówka!E29</f>
        <v>0</v>
      </c>
      <c r="F29" s="14">
        <f t="shared" si="0"/>
        <v>0</v>
      </c>
      <c r="G29" s="30">
        <f>zbiorówka!G29</f>
        <v>0</v>
      </c>
      <c r="H29" s="15">
        <f t="shared" si="1"/>
        <v>0</v>
      </c>
      <c r="I29" s="4">
        <f t="shared" si="2"/>
        <v>0</v>
      </c>
      <c r="J29" s="5">
        <f t="shared" si="3"/>
        <v>0</v>
      </c>
    </row>
    <row r="30" spans="1:10" s="2" customFormat="1" ht="38.25">
      <c r="A30" s="12">
        <v>26</v>
      </c>
      <c r="B30" s="41" t="str">
        <f>zbiorówka!B30</f>
        <v>Statyw demonstracyjny</v>
      </c>
      <c r="C30" s="41" t="str">
        <f>zbiorówka!C30</f>
        <v>Wskład zestawu wchodzi minimum: trójkątna podstawa statywu, kolumna statywu, przedłużenie kolumny statywu, uchwyt (imadło), łącznik krzyżowy , pręt z otworem na końcu , uchwyt pierścieniowy, haczyk, podstawka stolikowa okrągła, łapa do kolb.</v>
      </c>
      <c r="D30" s="44">
        <v>0</v>
      </c>
      <c r="E30" s="14">
        <f>zbiorówka!E30</f>
        <v>0</v>
      </c>
      <c r="F30" s="14">
        <f t="shared" si="0"/>
        <v>0</v>
      </c>
      <c r="G30" s="30">
        <f>zbiorówka!G30</f>
        <v>0</v>
      </c>
      <c r="H30" s="15">
        <f t="shared" si="1"/>
        <v>0</v>
      </c>
      <c r="I30" s="4">
        <f t="shared" si="2"/>
        <v>0</v>
      </c>
      <c r="J30" s="5">
        <f t="shared" si="3"/>
        <v>0</v>
      </c>
    </row>
    <row r="31" spans="1:10" s="2" customFormat="1" ht="25.5">
      <c r="A31" s="12">
        <v>27</v>
      </c>
      <c r="B31" s="41" t="str">
        <f>zbiorówka!B31</f>
        <v>Wahadło matematyczne</v>
      </c>
      <c r="C31" s="41" t="str">
        <f>zbiorówka!C31</f>
        <v>W skład zestawu wchodzi statywu z akcesoriami (półka z miarką, skala wychylenia), ławeczka,  trzech kul stalowe o średnicy 22mm, 33mm i 32mm.</v>
      </c>
      <c r="D31" s="44">
        <v>1</v>
      </c>
      <c r="E31" s="14">
        <f>zbiorówka!E31</f>
        <v>0</v>
      </c>
      <c r="F31" s="14">
        <f t="shared" si="0"/>
        <v>0</v>
      </c>
      <c r="G31" s="30">
        <f>zbiorówka!G31</f>
        <v>0</v>
      </c>
      <c r="H31" s="15">
        <f t="shared" si="1"/>
        <v>0</v>
      </c>
      <c r="I31" s="4">
        <f t="shared" si="2"/>
        <v>0</v>
      </c>
      <c r="J31" s="5">
        <f t="shared" si="3"/>
        <v>0</v>
      </c>
    </row>
    <row r="32" spans="1:10" s="2" customFormat="1" ht="51">
      <c r="A32" s="12">
        <v>28</v>
      </c>
      <c r="B32" s="41" t="str">
        <f>zbiorówka!B32</f>
        <v>Przyrząd do badania ruchu</v>
      </c>
      <c r="C32" s="41" t="str">
        <f>zbiorówka!C32</f>
        <v>Przyrząd do demonstarcji i doświadczeń z zakresu ruchu jednostajnego, jednostajnie przyspieszonego oraz oddziaływań bezpośrednich. Zestaw: równia ze skalą (min.70cm) - metalowa, zestaw min. 5 metalowych kulek (średnica dostosowana do rowka równi), rurka do doświadczeń z ruchem pęcherzyka powietrza - szklana z zatyczkami</v>
      </c>
      <c r="D32" s="44">
        <v>1</v>
      </c>
      <c r="E32" s="14">
        <f>zbiorówka!E32</f>
        <v>0</v>
      </c>
      <c r="F32" s="14">
        <f t="shared" si="0"/>
        <v>0</v>
      </c>
      <c r="G32" s="30">
        <f>zbiorówka!G32</f>
        <v>0</v>
      </c>
      <c r="H32" s="15">
        <f t="shared" si="1"/>
        <v>0</v>
      </c>
      <c r="I32" s="4">
        <f t="shared" si="2"/>
        <v>0</v>
      </c>
      <c r="J32" s="5">
        <f t="shared" si="3"/>
        <v>0</v>
      </c>
    </row>
    <row r="33" spans="1:10" s="2" customFormat="1" ht="51">
      <c r="A33" s="12">
        <v>29</v>
      </c>
      <c r="B33" s="62" t="str">
        <f>zbiorówka!B33</f>
        <v>Równia pochyła do doświadczeń z tarciem</v>
      </c>
      <c r="C33" s="62" t="str">
        <f>zbiorówka!C33</f>
        <v>W skład zestawu wchodzą minimum: rynienka metalowa z krążkiem obrotowym i podziałką kątową z pionem, statyw mocujący z możliwością regulacji kąta nachylenia równi, dwa klocki drewniane z dwoma obciążnikami (każdy), cztery wymienne powierzchnie o różnym stopniu przyczepności, zestaw 6 odważników 50g, linka</v>
      </c>
      <c r="D33" s="44">
        <v>1</v>
      </c>
      <c r="E33" s="14">
        <f>zbiorówka!E33</f>
        <v>0</v>
      </c>
      <c r="F33" s="14">
        <f t="shared" si="0"/>
        <v>0</v>
      </c>
      <c r="G33" s="30">
        <f>zbiorówka!G33</f>
        <v>0</v>
      </c>
      <c r="H33" s="15">
        <f t="shared" si="1"/>
        <v>0</v>
      </c>
      <c r="I33" s="4">
        <f t="shared" si="2"/>
        <v>0</v>
      </c>
      <c r="J33" s="5">
        <f t="shared" si="3"/>
        <v>0</v>
      </c>
    </row>
    <row r="34" spans="1:10" s="2" customFormat="1" ht="51">
      <c r="A34" s="12">
        <v>30</v>
      </c>
      <c r="B34" s="62" t="str">
        <f>zbiorówka!B34</f>
        <v>Układ do badania tarcia</v>
      </c>
      <c r="C34" s="62" t="str">
        <f>zbiorówka!C34</f>
        <v>W skład zestawu minimum:
równia kostka drewniana z haczykiem o wym. 25x50x120mm
kostka drewniana z haczykiem o wym. 50x50x120mm oklejona z 3 stron: gumą, skórą oraz tworzywem sztucznym dynamometr.</v>
      </c>
      <c r="D34" s="44">
        <v>1</v>
      </c>
      <c r="E34" s="14">
        <f>zbiorówka!E34</f>
        <v>0</v>
      </c>
      <c r="F34" s="14">
        <f t="shared" si="0"/>
        <v>0</v>
      </c>
      <c r="G34" s="30">
        <f>zbiorówka!G34</f>
        <v>0</v>
      </c>
      <c r="H34" s="15">
        <f t="shared" si="1"/>
        <v>0</v>
      </c>
      <c r="I34" s="4">
        <f t="shared" si="2"/>
        <v>0</v>
      </c>
      <c r="J34" s="5">
        <f t="shared" si="3"/>
        <v>0</v>
      </c>
    </row>
    <row r="35" spans="1:10" s="2" customFormat="1" ht="51">
      <c r="A35" s="12">
        <v>31</v>
      </c>
      <c r="B35" s="41" t="str">
        <f>zbiorówka!B35</f>
        <v>Tor powietrzny z dmuchawą i licznikiem elektronicznym</v>
      </c>
      <c r="C35" s="41" t="str">
        <f>zbiorówka!C35</f>
        <v>Zestaw składa się z minimum:
- Liniowy tor powietrzny min 200 cm z kompletem akcesoriów
- Licznik elektroniczny z w czujnikami ruchu
- Dmuchawa elektryczna</v>
      </c>
      <c r="D35" s="44">
        <v>1</v>
      </c>
      <c r="E35" s="14">
        <f>zbiorówka!E35</f>
        <v>0</v>
      </c>
      <c r="F35" s="14">
        <f t="shared" si="0"/>
        <v>0</v>
      </c>
      <c r="G35" s="30">
        <f>zbiorówka!G35</f>
        <v>0</v>
      </c>
      <c r="H35" s="15">
        <f t="shared" si="1"/>
        <v>0</v>
      </c>
      <c r="I35" s="4">
        <f t="shared" si="2"/>
        <v>0</v>
      </c>
      <c r="J35" s="5">
        <f t="shared" si="3"/>
        <v>0</v>
      </c>
    </row>
    <row r="36" spans="1:10" s="2" customFormat="1" ht="76.5">
      <c r="A36" s="12">
        <v>32</v>
      </c>
      <c r="B36" s="41" t="str">
        <f>zbiorówka!B36</f>
        <v>Zestaw demonstracyjny do doświadczeń z mechaniki - do tablicy szkolnej</v>
      </c>
      <c r="C36" s="41" t="str">
        <f>zbiorówka!C36</f>
        <v>Przykładowy skład zestawu: siłomierze, sprężyny, obciążniki z podstawą, obciążniki na pręcie, wózek do równi pochyłej, równia pochyła, słupki z haczykami, klocek do tarcia, pręty, przymiar, kółko z podziałką kątową, tarcza do momentów sił, słupki do siłomierzy, bloki, słupki do dźwigni, belka dźwigni, wskaźniki, siłomierze tarczowe, pierścień, kołowrót.</v>
      </c>
      <c r="D36" s="44">
        <v>1</v>
      </c>
      <c r="E36" s="14">
        <f>zbiorówka!E36</f>
        <v>0</v>
      </c>
      <c r="F36" s="14">
        <f t="shared" si="0"/>
        <v>0</v>
      </c>
      <c r="G36" s="30">
        <f>zbiorówka!G36</f>
        <v>0</v>
      </c>
      <c r="H36" s="15">
        <f t="shared" si="1"/>
        <v>0</v>
      </c>
      <c r="I36" s="4">
        <f t="shared" si="2"/>
        <v>0</v>
      </c>
      <c r="J36" s="5">
        <f t="shared" si="3"/>
        <v>0</v>
      </c>
    </row>
    <row r="37" spans="1:10" s="2" customFormat="1" ht="25.5">
      <c r="A37" s="12">
        <v>33</v>
      </c>
      <c r="B37" s="41" t="str">
        <f>zbiorówka!B37</f>
        <v>Lewitujące magnesy</v>
      </c>
      <c r="C37" s="41" t="str">
        <f>zbiorówka!C37</f>
        <v>4 magnesy oraz podstawa z prętem.</v>
      </c>
      <c r="D37" s="44">
        <v>0</v>
      </c>
      <c r="E37" s="14">
        <f>zbiorówka!E37</f>
        <v>0</v>
      </c>
      <c r="F37" s="14">
        <f t="shared" si="0"/>
        <v>0</v>
      </c>
      <c r="G37" s="30">
        <f>zbiorówka!G37</f>
        <v>0</v>
      </c>
      <c r="H37" s="15">
        <f t="shared" si="1"/>
        <v>0</v>
      </c>
      <c r="I37" s="4">
        <f t="shared" si="2"/>
        <v>0</v>
      </c>
      <c r="J37" s="5">
        <f t="shared" si="3"/>
        <v>0</v>
      </c>
    </row>
    <row r="38" spans="1:10" s="2" customFormat="1" ht="51">
      <c r="A38" s="12">
        <v>34</v>
      </c>
      <c r="B38" s="41" t="str">
        <f>zbiorówka!B38</f>
        <v>Igły magnetyczne na podstawce z tworzywa</v>
      </c>
      <c r="C38" s="41" t="str">
        <f>zbiorówka!C38</f>
        <v>Wysokość min: 11cm min Długość igły: 13cm, 2 szt. w zestawie</v>
      </c>
      <c r="D38" s="44">
        <v>1</v>
      </c>
      <c r="E38" s="14">
        <f>zbiorówka!E38</f>
        <v>0</v>
      </c>
      <c r="F38" s="14">
        <f t="shared" si="0"/>
        <v>0</v>
      </c>
      <c r="G38" s="30">
        <f>zbiorówka!G38</f>
        <v>0</v>
      </c>
      <c r="H38" s="15">
        <f t="shared" si="1"/>
        <v>0</v>
      </c>
      <c r="I38" s="4">
        <f t="shared" si="2"/>
        <v>0</v>
      </c>
      <c r="J38" s="5">
        <f t="shared" si="3"/>
        <v>0</v>
      </c>
    </row>
    <row r="39" spans="1:10" s="2" customFormat="1" ht="25.5">
      <c r="A39" s="12">
        <v>35</v>
      </c>
      <c r="B39" s="41" t="str">
        <f>zbiorówka!B39</f>
        <v>Magnes podkowa</v>
      </c>
      <c r="C39" s="41" t="str">
        <f>zbiorówka!C39</f>
        <v>Wymiary min. 80x62x20mm</v>
      </c>
      <c r="D39" s="44">
        <v>1</v>
      </c>
      <c r="E39" s="14">
        <f>zbiorówka!E39</f>
        <v>0</v>
      </c>
      <c r="F39" s="14">
        <f t="shared" si="0"/>
        <v>0</v>
      </c>
      <c r="G39" s="30">
        <f>zbiorówka!G39</f>
        <v>0</v>
      </c>
      <c r="H39" s="15">
        <f t="shared" si="1"/>
        <v>0</v>
      </c>
      <c r="I39" s="4">
        <f t="shared" si="2"/>
        <v>0</v>
      </c>
      <c r="J39" s="5">
        <f t="shared" si="3"/>
        <v>0</v>
      </c>
    </row>
    <row r="40" spans="1:10" s="2" customFormat="1" ht="89.25">
      <c r="A40" s="12">
        <v>36</v>
      </c>
      <c r="B40" s="41" t="str">
        <f>zbiorówka!B40</f>
        <v>Demonstrator linii pola magnetycznego - pole magnetyczne do demonstracji</v>
      </c>
      <c r="C40" s="41" t="str">
        <f>zbiorówka!C40</f>
        <v>Zestaw 2 urządzeń demonstracyjnych - 2 stelaże z przezroczystego tworzywa:1.do umieszczenia magnesu w kształcie walca/sztabki i 2. magnesu w kształcie podkowy. Na stelażach umieszczone ruchome igły magnetyczne (min.200). W zestawie 2 magnesy (kształt: walec wys.ok 7cm  i podkowa wymiar ok.8x8cm.) Orientacyjna wys. stalaży 20cm.</v>
      </c>
      <c r="D40" s="44">
        <v>0</v>
      </c>
      <c r="E40" s="14">
        <f>zbiorówka!E40</f>
        <v>0</v>
      </c>
      <c r="F40" s="14">
        <f t="shared" si="0"/>
        <v>0</v>
      </c>
      <c r="G40" s="30">
        <f>zbiorówka!G40</f>
        <v>0</v>
      </c>
      <c r="H40" s="15">
        <f t="shared" si="1"/>
        <v>0</v>
      </c>
      <c r="I40" s="4">
        <f t="shared" si="2"/>
        <v>0</v>
      </c>
      <c r="J40" s="5">
        <f t="shared" si="3"/>
        <v>0</v>
      </c>
    </row>
    <row r="41" spans="1:10" s="2" customFormat="1" ht="25.5">
      <c r="A41" s="12">
        <v>37</v>
      </c>
      <c r="B41" s="41" t="str">
        <f>zbiorówka!B41</f>
        <v>Magnesy sztabkowe</v>
      </c>
      <c r="C41" s="41" t="str">
        <f>zbiorówka!C41</f>
        <v>2 magnesy sztabkowe płaskie o wymiarach 100x20x7</v>
      </c>
      <c r="D41" s="44">
        <v>0</v>
      </c>
      <c r="E41" s="14">
        <f>zbiorówka!E41</f>
        <v>0</v>
      </c>
      <c r="F41" s="14">
        <f t="shared" si="0"/>
        <v>0</v>
      </c>
      <c r="G41" s="30">
        <f>zbiorówka!G41</f>
        <v>0</v>
      </c>
      <c r="H41" s="15">
        <f t="shared" si="1"/>
        <v>0</v>
      </c>
      <c r="I41" s="4">
        <f t="shared" si="2"/>
        <v>0</v>
      </c>
      <c r="J41" s="5">
        <f t="shared" si="3"/>
        <v>0</v>
      </c>
    </row>
    <row r="42" spans="1:10" s="2" customFormat="1" ht="76.5">
      <c r="A42" s="12">
        <v>38</v>
      </c>
      <c r="B42" s="41" t="str">
        <f>zbiorówka!B42</f>
        <v>Zestaw miniaturowych igieł magnetyczne na podstawkach</v>
      </c>
      <c r="C42" s="41" t="str">
        <f>zbiorówka!C42</f>
        <v>Miniaturowe igły magnetyczne na podstawkach. Wielkość igły  3cm +/- 10% . W zestawie 10 sztuk.</v>
      </c>
      <c r="D42" s="44">
        <v>1</v>
      </c>
      <c r="E42" s="14">
        <f>zbiorówka!E42</f>
        <v>0</v>
      </c>
      <c r="F42" s="14">
        <f t="shared" si="0"/>
        <v>0</v>
      </c>
      <c r="G42" s="30">
        <f>zbiorówka!G42</f>
        <v>0</v>
      </c>
      <c r="H42" s="15">
        <f t="shared" si="1"/>
        <v>0</v>
      </c>
      <c r="I42" s="4">
        <f t="shared" si="2"/>
        <v>0</v>
      </c>
      <c r="J42" s="5">
        <f t="shared" si="3"/>
        <v>0</v>
      </c>
    </row>
    <row r="43" spans="1:10" s="2" customFormat="1" ht="63.75">
      <c r="A43" s="12">
        <v>39</v>
      </c>
      <c r="B43" s="41" t="str">
        <f>zbiorówka!B43</f>
        <v>Przyrząd do demonstracji linii pola magnetycznego</v>
      </c>
      <c r="C43" s="41" t="str">
        <f>zbiorówka!C43</f>
        <v>Przyrząd zawiera ok.115 igieł magnetycznych osadzonych między  płytkami z przezroczystego tworzywa sztucznego. Wymiary płytek ok.15cmx15cm</v>
      </c>
      <c r="D43" s="44">
        <v>1</v>
      </c>
      <c r="E43" s="14">
        <f>zbiorówka!E43</f>
        <v>0</v>
      </c>
      <c r="F43" s="14">
        <f t="shared" si="0"/>
        <v>0</v>
      </c>
      <c r="G43" s="30">
        <f>zbiorówka!G43</f>
        <v>0</v>
      </c>
      <c r="H43" s="15">
        <f t="shared" si="1"/>
        <v>0</v>
      </c>
      <c r="I43" s="4">
        <f t="shared" si="2"/>
        <v>0</v>
      </c>
      <c r="J43" s="5">
        <f t="shared" si="3"/>
        <v>0</v>
      </c>
    </row>
    <row r="44" spans="1:10" s="2" customFormat="1" ht="63.75">
      <c r="A44" s="12">
        <v>40</v>
      </c>
      <c r="B44" s="41" t="str">
        <f>zbiorówka!B44</f>
        <v>Przyrząd do demonstracji pola magnetycznego solenoidu</v>
      </c>
      <c r="C44" s="41" t="str">
        <f>zbiorówka!C44</f>
        <v>Przyrząd zawiera solenoid (cewka powietrzna) i igłę  magnetyczną umieszczone podstawce. Selenoid zakończony wtykami.</v>
      </c>
      <c r="D44" s="44">
        <v>1</v>
      </c>
      <c r="E44" s="14">
        <f>zbiorówka!E44</f>
        <v>0</v>
      </c>
      <c r="F44" s="14">
        <f t="shared" si="0"/>
        <v>0</v>
      </c>
      <c r="G44" s="30">
        <f>zbiorówka!G44</f>
        <v>0</v>
      </c>
      <c r="H44" s="15">
        <f t="shared" si="1"/>
        <v>0</v>
      </c>
      <c r="I44" s="4">
        <f t="shared" si="2"/>
        <v>0</v>
      </c>
      <c r="J44" s="5">
        <f t="shared" si="3"/>
        <v>0</v>
      </c>
    </row>
    <row r="45" spans="1:10" s="2" customFormat="1" ht="89.25">
      <c r="A45" s="12">
        <v>41</v>
      </c>
      <c r="B45" s="41" t="str">
        <f>zbiorówka!B45</f>
        <v>Przyrząd demonstracyjny pola magnetycznego przewodu prostoliniowego</v>
      </c>
      <c r="C45" s="41" t="str">
        <f>zbiorówka!C45</f>
        <v>Przyrząd składający się minimum z podstawy na której znajdują się igłą magnetyczna i równolegle do niej umocowany przewód.</v>
      </c>
      <c r="D45" s="44">
        <v>1</v>
      </c>
      <c r="E45" s="14">
        <f>zbiorówka!E45</f>
        <v>0</v>
      </c>
      <c r="F45" s="14">
        <f t="shared" si="0"/>
        <v>0</v>
      </c>
      <c r="G45" s="30">
        <f>zbiorówka!G45</f>
        <v>0</v>
      </c>
      <c r="H45" s="15">
        <f t="shared" si="1"/>
        <v>0</v>
      </c>
      <c r="I45" s="4">
        <f t="shared" si="2"/>
        <v>0</v>
      </c>
      <c r="J45" s="5">
        <f t="shared" si="3"/>
        <v>0</v>
      </c>
    </row>
    <row r="46" spans="1:10" s="2" customFormat="1" ht="89.25">
      <c r="A46" s="12">
        <v>42</v>
      </c>
      <c r="B46" s="41" t="str">
        <f>zbiorówka!B46</f>
        <v>Zestaw do demonstracji pola magnetycznego wokół przewodnika z prądem</v>
      </c>
      <c r="C46" s="41" t="str">
        <f>zbiorówka!C46</f>
        <v>Zestaw służy do demonstracji, w tym: przewodnik kołowy, przewodnik prostoliniowy, przewodnik prostokątny, zwojnica, nakładka (płytka z przeźroczystego tworzywa), magnes izotopowy , pierścień stalowy, opiłki,igły magnetyczne na podstawkach.</v>
      </c>
      <c r="D46" s="44">
        <v>1</v>
      </c>
      <c r="E46" s="14">
        <f>zbiorówka!E46</f>
        <v>0</v>
      </c>
      <c r="F46" s="14">
        <f t="shared" si="0"/>
        <v>0</v>
      </c>
      <c r="G46" s="30">
        <f>zbiorówka!G46</f>
        <v>0</v>
      </c>
      <c r="H46" s="15">
        <f t="shared" si="1"/>
        <v>0</v>
      </c>
      <c r="I46" s="4">
        <f t="shared" si="2"/>
        <v>0</v>
      </c>
      <c r="J46" s="5">
        <f t="shared" si="3"/>
        <v>0</v>
      </c>
    </row>
    <row r="47" spans="1:10" s="1" customFormat="1" ht="38.25">
      <c r="A47" s="12">
        <v>43</v>
      </c>
      <c r="B47" s="41" t="str">
        <f>zbiorówka!B47</f>
        <v>Elektromagnes</v>
      </c>
      <c r="C47" s="41" t="str">
        <f>zbiorówka!C47</f>
        <v>Skład zestwau:2 szt. cewek, osadzonych na metalowym rdzeniu (U profil), zwora, haczyk.Na cewkach oznaczony kierunek nawinięcia cewki. Cewki mogą być połączone szeregowo lub równolegle. Wtyczki bananowe. Wymiary orientacyjne ok: 140mm x 140mm x 40mm</v>
      </c>
      <c r="D47" s="44">
        <v>1</v>
      </c>
      <c r="E47" s="14">
        <f>zbiorówka!E47</f>
        <v>0</v>
      </c>
      <c r="F47" s="14">
        <f t="shared" si="0"/>
        <v>0</v>
      </c>
      <c r="G47" s="30">
        <f>zbiorówka!G47</f>
        <v>0</v>
      </c>
      <c r="H47" s="15">
        <f t="shared" si="1"/>
        <v>0</v>
      </c>
      <c r="I47" s="4">
        <f t="shared" si="2"/>
        <v>0</v>
      </c>
      <c r="J47" s="5">
        <f t="shared" si="3"/>
        <v>0</v>
      </c>
    </row>
    <row r="48" spans="1:10" ht="89.25">
      <c r="A48" s="12">
        <v>44</v>
      </c>
      <c r="B48" s="41" t="str">
        <f>zbiorówka!B48</f>
        <v>Komplet do doświadczeń z ciepła - wersja rozbudowana</v>
      </c>
      <c r="C48" s="41" t="str">
        <f>zbiorówka!C48</f>
        <v>W skład kompletu wchodzą m.in.: dylatoskop
kalorymetr, przyrząd do liniowego przewodzenia ciepła,
przewodniki ciepła,
termoskop, odwadniacz, pierścień Gravesanda,
przyrząd do konwekcji ciepła,
aktynometr, baterię słoneczną, model wyłącznika termobimetalowego, szkło i sprzęt laboratoryjny. całość zapakowana w walizkę."</v>
      </c>
      <c r="D48" s="44">
        <v>1</v>
      </c>
      <c r="E48" s="14">
        <f>zbiorówka!E48</f>
        <v>0</v>
      </c>
      <c r="F48" s="14">
        <f t="shared" ref="F48:F85" si="4">E48*D48</f>
        <v>0</v>
      </c>
      <c r="G48" s="30">
        <f>zbiorówka!G48</f>
        <v>0</v>
      </c>
      <c r="H48" s="15">
        <f t="shared" ref="H48:H85" si="5">J48-F48</f>
        <v>0</v>
      </c>
      <c r="I48" s="4">
        <f t="shared" ref="I48:I85" si="6">E48*G48%+E48</f>
        <v>0</v>
      </c>
      <c r="J48" s="5">
        <f t="shared" ref="J48:J85" si="7">I48*D48</f>
        <v>0</v>
      </c>
    </row>
    <row r="49" spans="1:10" ht="38.25">
      <c r="A49" s="12">
        <v>45</v>
      </c>
      <c r="B49" s="41" t="str">
        <f>zbiorówka!B49</f>
        <v>Wizualizator przewodności cieplnej metali</v>
      </c>
      <c r="C49" s="41" t="str">
        <f>zbiorówka!C49</f>
        <v>Urządzenie składa się z czterech metalowych płaskowników wykonanych ze stali, mosiądzu, aluminium i miedzi, umieszczonych na w plastikowej podstawie.</v>
      </c>
      <c r="D49" s="44">
        <v>1</v>
      </c>
      <c r="E49" s="14">
        <f>zbiorówka!E49</f>
        <v>0</v>
      </c>
      <c r="F49" s="14">
        <f t="shared" si="4"/>
        <v>0</v>
      </c>
      <c r="G49" s="30">
        <f>zbiorówka!G49</f>
        <v>0</v>
      </c>
      <c r="H49" s="15">
        <f t="shared" si="5"/>
        <v>0</v>
      </c>
      <c r="I49" s="4">
        <f t="shared" si="6"/>
        <v>0</v>
      </c>
      <c r="J49" s="5">
        <f t="shared" si="7"/>
        <v>0</v>
      </c>
    </row>
    <row r="50" spans="1:10" ht="38.25">
      <c r="A50" s="12">
        <v>46</v>
      </c>
      <c r="B50" s="41" t="str">
        <f>zbiorówka!B50</f>
        <v>Manometr wodny - otwarty</v>
      </c>
      <c r="C50" s="41" t="str">
        <f>zbiorówka!C50</f>
        <v>Manometr wodny ( dwie rurk labolatoryjnych połączonych ze sobą elastyczną rurką z podziałką)</v>
      </c>
      <c r="D50" s="44">
        <v>1</v>
      </c>
      <c r="E50" s="14">
        <f>zbiorówka!E50</f>
        <v>0</v>
      </c>
      <c r="F50" s="14">
        <f t="shared" si="4"/>
        <v>0</v>
      </c>
      <c r="G50" s="30">
        <f>zbiorówka!G50</f>
        <v>0</v>
      </c>
      <c r="H50" s="15">
        <f t="shared" si="5"/>
        <v>0</v>
      </c>
      <c r="I50" s="4">
        <f t="shared" si="6"/>
        <v>0</v>
      </c>
      <c r="J50" s="5">
        <f t="shared" si="7"/>
        <v>0</v>
      </c>
    </row>
    <row r="51" spans="1:10" ht="25.5">
      <c r="A51" s="12">
        <v>47</v>
      </c>
      <c r="B51" s="41" t="str">
        <f>zbiorówka!B51</f>
        <v>Bimetal z rękojeścią</v>
      </c>
      <c r="C51" s="41" t="str">
        <f>zbiorówka!C51</f>
        <v>osadzone w rękojeści 2 połączone ze sobą paski metali</v>
      </c>
      <c r="D51" s="44">
        <v>1</v>
      </c>
      <c r="E51" s="14">
        <f>zbiorówka!E51</f>
        <v>0</v>
      </c>
      <c r="F51" s="14">
        <f t="shared" si="4"/>
        <v>0</v>
      </c>
      <c r="G51" s="30">
        <f>zbiorówka!G51</f>
        <v>0</v>
      </c>
      <c r="H51" s="15">
        <f t="shared" si="5"/>
        <v>0</v>
      </c>
      <c r="I51" s="4">
        <f t="shared" si="6"/>
        <v>0</v>
      </c>
      <c r="J51" s="5">
        <f t="shared" si="7"/>
        <v>0</v>
      </c>
    </row>
    <row r="52" spans="1:10" ht="51">
      <c r="A52" s="12">
        <v>48</v>
      </c>
      <c r="B52" s="41" t="str">
        <f>zbiorówka!B52</f>
        <v>Przyrząd do wykazywania rozszerzalności liniowej metali</v>
      </c>
      <c r="C52" s="41" t="str">
        <f>zbiorówka!C52</f>
        <v>Zestaw składa się  z minimum: metalowa podstawa, 2 wsporniki, 3 pręty do doświadczeń z różnych metali, ogranicznik koncencji, talerzyk na alkohol.</v>
      </c>
      <c r="D52" s="44">
        <v>1</v>
      </c>
      <c r="E52" s="14">
        <f>zbiorówka!E52</f>
        <v>0</v>
      </c>
      <c r="F52" s="14">
        <f t="shared" si="4"/>
        <v>0</v>
      </c>
      <c r="G52" s="30">
        <f>zbiorówka!G52</f>
        <v>0</v>
      </c>
      <c r="H52" s="15">
        <f t="shared" si="5"/>
        <v>0</v>
      </c>
      <c r="I52" s="4">
        <f t="shared" si="6"/>
        <v>0</v>
      </c>
      <c r="J52" s="5">
        <f t="shared" si="7"/>
        <v>0</v>
      </c>
    </row>
    <row r="53" spans="1:10" ht="63.75">
      <c r="A53" s="12">
        <v>49</v>
      </c>
      <c r="B53" s="41" t="str">
        <f>zbiorówka!B53</f>
        <v>Zestaw do przemiany pracy mechanicznej w energię</v>
      </c>
      <c r="C53" s="41" t="str">
        <f>zbiorówka!C53</f>
        <v>Zestaw składa się z plastikowego cylindra z tłokiem</v>
      </c>
      <c r="D53" s="44">
        <v>1</v>
      </c>
      <c r="E53" s="14">
        <f>zbiorówka!E53</f>
        <v>0</v>
      </c>
      <c r="F53" s="14">
        <f t="shared" si="4"/>
        <v>0</v>
      </c>
      <c r="G53" s="30">
        <f>zbiorówka!G53</f>
        <v>0</v>
      </c>
      <c r="H53" s="15">
        <f t="shared" si="5"/>
        <v>0</v>
      </c>
      <c r="I53" s="4">
        <f t="shared" si="6"/>
        <v>0</v>
      </c>
      <c r="J53" s="5">
        <f t="shared" si="7"/>
        <v>0</v>
      </c>
    </row>
    <row r="54" spans="1:10" ht="51">
      <c r="A54" s="12">
        <v>50</v>
      </c>
      <c r="B54" s="41" t="str">
        <f>zbiorówka!B54</f>
        <v>Przyrząd do liniowego przewodzenia ciepła</v>
      </c>
      <c r="C54" s="41" t="str">
        <f>zbiorówka!C54</f>
        <v>Przyrząd złożony z  metalowego ramienia zamocowanego na statywie, do którego przykleja się woskiem korki w różnych odstępach.</v>
      </c>
      <c r="D54" s="44">
        <v>1</v>
      </c>
      <c r="E54" s="14">
        <f>zbiorówka!E54</f>
        <v>0</v>
      </c>
      <c r="F54" s="14">
        <f t="shared" si="4"/>
        <v>0</v>
      </c>
      <c r="G54" s="30">
        <f>zbiorówka!G54</f>
        <v>0</v>
      </c>
      <c r="H54" s="15">
        <f t="shared" si="5"/>
        <v>0</v>
      </c>
      <c r="I54" s="4">
        <f t="shared" si="6"/>
        <v>0</v>
      </c>
      <c r="J54" s="5">
        <f t="shared" si="7"/>
        <v>0</v>
      </c>
    </row>
    <row r="55" spans="1:10" ht="127.5">
      <c r="A55" s="12">
        <v>51</v>
      </c>
      <c r="B55" s="41" t="str">
        <f>zbiorówka!B55</f>
        <v>Zestaw do ćwiczeń akustyki</v>
      </c>
      <c r="C55" s="41" t="str">
        <f>zbiorówka!C55</f>
        <v>W jego skład wchodzą:
- para kamertonów rezonansowych z młoteczkiem – 1 kpl.
- sonometr (trichord) – 1 szt.
- zestaw sprężyn o różnym współczynniku sprężystości – 1 kpl.
- sprężyna do demonstracji fali podłużnej – 1 szt.
- sprężyna do demonstracji fali poprzecznej – 1 szt.
- zestaw 10 odważników50 g– 1 kpl.
- statyw z podziałką – 1 kpl.
- miara zwijana - 1 szt.
- stoper – 1 szt.</v>
      </c>
      <c r="D55" s="44">
        <v>1</v>
      </c>
      <c r="E55" s="14">
        <f>zbiorówka!E55</f>
        <v>0</v>
      </c>
      <c r="F55" s="14">
        <f t="shared" si="4"/>
        <v>0</v>
      </c>
      <c r="G55" s="30">
        <f>zbiorówka!G55</f>
        <v>0</v>
      </c>
      <c r="H55" s="15">
        <f t="shared" si="5"/>
        <v>0</v>
      </c>
      <c r="I55" s="4">
        <f t="shared" si="6"/>
        <v>0</v>
      </c>
      <c r="J55" s="5">
        <f t="shared" si="7"/>
        <v>0</v>
      </c>
    </row>
    <row r="56" spans="1:10" ht="63.75">
      <c r="A56" s="12">
        <v>52</v>
      </c>
      <c r="B56" s="41" t="str">
        <f>zbiorówka!B56</f>
        <v>Przyrząd do demonstracji mechanizmu powstawania fali stojącej</v>
      </c>
      <c r="C56" s="41" t="str">
        <f>zbiorówka!C56</f>
        <v>Pomoc dydaktyczna obrazująca mechanizm powstawania fali stojącej. Główna część pomocy-  pętla z folii, z dwoma sinusoidami w różnych kolorach.</v>
      </c>
      <c r="D56" s="44">
        <v>1</v>
      </c>
      <c r="E56" s="14">
        <f>zbiorówka!E56</f>
        <v>0</v>
      </c>
      <c r="F56" s="14">
        <f t="shared" si="4"/>
        <v>0</v>
      </c>
      <c r="G56" s="30">
        <f>zbiorówka!G56</f>
        <v>0</v>
      </c>
      <c r="H56" s="15">
        <f t="shared" si="5"/>
        <v>0</v>
      </c>
      <c r="I56" s="4">
        <f t="shared" si="6"/>
        <v>0</v>
      </c>
      <c r="J56" s="5">
        <f t="shared" si="7"/>
        <v>0</v>
      </c>
    </row>
    <row r="57" spans="1:10" ht="63.75">
      <c r="A57" s="12">
        <v>53</v>
      </c>
      <c r="B57" s="41" t="str">
        <f>zbiorówka!B57</f>
        <v>Klosz próżniowy z manometrem i dzwonkiem elektrycznym</v>
      </c>
      <c r="C57" s="41" t="str">
        <f>zbiorówka!C57</f>
        <v>Klosz próżniowy z manometrem i dzwonkiem elektrycznym. Klosz szklany wyposażony w manometr, wraz z podstawą i gumową uszczelką. Budzik zasilany bateriami.</v>
      </c>
      <c r="D57" s="44">
        <v>0</v>
      </c>
      <c r="E57" s="14">
        <f>zbiorówka!E57</f>
        <v>0</v>
      </c>
      <c r="F57" s="14">
        <f t="shared" si="4"/>
        <v>0</v>
      </c>
      <c r="G57" s="30">
        <f>zbiorówka!G57</f>
        <v>0</v>
      </c>
      <c r="H57" s="15">
        <f t="shared" si="5"/>
        <v>0</v>
      </c>
      <c r="I57" s="4">
        <f t="shared" si="6"/>
        <v>0</v>
      </c>
      <c r="J57" s="5">
        <f t="shared" si="7"/>
        <v>0</v>
      </c>
    </row>
    <row r="58" spans="1:10" ht="38.25">
      <c r="A58" s="12">
        <v>54</v>
      </c>
      <c r="B58" s="41" t="str">
        <f>zbiorówka!B58</f>
        <v>Mechaniczna pompka próżniowa</v>
      </c>
      <c r="C58" s="41" t="str">
        <f>zbiorówka!C58</f>
        <v>Pompka tłokowa, z dwoma przyłączami (nadciśnienie i podciśnienie), w zestawie wąż przyłączeniowy</v>
      </c>
      <c r="D58" s="44">
        <v>1</v>
      </c>
      <c r="E58" s="14">
        <f>zbiorówka!E58</f>
        <v>0</v>
      </c>
      <c r="F58" s="14">
        <f t="shared" si="4"/>
        <v>0</v>
      </c>
      <c r="G58" s="30">
        <f>zbiorówka!G58</f>
        <v>0</v>
      </c>
      <c r="H58" s="15">
        <f t="shared" si="5"/>
        <v>0</v>
      </c>
      <c r="I58" s="4">
        <f t="shared" si="6"/>
        <v>0</v>
      </c>
      <c r="J58" s="5">
        <f t="shared" si="7"/>
        <v>0</v>
      </c>
    </row>
    <row r="59" spans="1:10" ht="25.5">
      <c r="A59" s="12">
        <v>55</v>
      </c>
      <c r="B59" s="41" t="str">
        <f>zbiorówka!B59</f>
        <v>Silnik i żarówka na podstawce</v>
      </c>
      <c r="C59" s="41" t="str">
        <f>zbiorówka!C59</f>
        <v>Podstawka do montowania prostych obwodów elektrycznych-zamontowany silniczek prądu stałego oraz żąrówka. Zasilenie - zasilacz lub bateria</v>
      </c>
      <c r="D59" s="44">
        <v>1</v>
      </c>
      <c r="E59" s="14">
        <f>zbiorówka!E59</f>
        <v>0</v>
      </c>
      <c r="F59" s="14">
        <f t="shared" si="4"/>
        <v>0</v>
      </c>
      <c r="G59" s="30">
        <f>zbiorówka!G59</f>
        <v>0</v>
      </c>
      <c r="H59" s="15">
        <f t="shared" si="5"/>
        <v>0</v>
      </c>
      <c r="I59" s="4">
        <f t="shared" si="6"/>
        <v>0</v>
      </c>
      <c r="J59" s="5">
        <f t="shared" si="7"/>
        <v>0</v>
      </c>
    </row>
    <row r="60" spans="1:10" ht="51">
      <c r="A60" s="12">
        <v>56</v>
      </c>
      <c r="B60" s="41" t="str">
        <f>zbiorówka!B60</f>
        <v>Szeregowe i równoległe połączenie żarówek</v>
      </c>
      <c r="C60" s="41" t="str">
        <f>zbiorówka!C60</f>
        <v>Komplet 2 podstawek:, 1.szeregowe połaczenie min.3 żarówek,2.j równoległe połączenie min.3 żarówek.</v>
      </c>
      <c r="D60" s="44">
        <v>1</v>
      </c>
      <c r="E60" s="14">
        <f>zbiorówka!E60</f>
        <v>0</v>
      </c>
      <c r="F60" s="14">
        <f t="shared" si="4"/>
        <v>0</v>
      </c>
      <c r="G60" s="30">
        <f>zbiorówka!G60</f>
        <v>0</v>
      </c>
      <c r="H60" s="15">
        <f t="shared" si="5"/>
        <v>0</v>
      </c>
      <c r="I60" s="4">
        <f t="shared" si="6"/>
        <v>0</v>
      </c>
      <c r="J60" s="5">
        <f t="shared" si="7"/>
        <v>0</v>
      </c>
    </row>
    <row r="61" spans="1:10" ht="51">
      <c r="A61" s="12">
        <v>57</v>
      </c>
      <c r="B61" s="41" t="str">
        <f>zbiorówka!B61</f>
        <v>Przyrząd do oddziaływania przewodników z prądem</v>
      </c>
      <c r="C61" s="41" t="str">
        <f>zbiorówka!C61</f>
        <v>Pomoc dydaktyczna do badania wzajemnego oddziaływania na siebie przewodników z prądem. Konstrukcja przyrządu umożliwiająca demonstracje na rzutniku pisma.W zestawie przewody bananowe.</v>
      </c>
      <c r="D61" s="44">
        <v>0</v>
      </c>
      <c r="E61" s="14">
        <f>zbiorówka!E61</f>
        <v>0</v>
      </c>
      <c r="F61" s="14">
        <f t="shared" si="4"/>
        <v>0</v>
      </c>
      <c r="G61" s="30">
        <f>zbiorówka!G61</f>
        <v>0</v>
      </c>
      <c r="H61" s="15">
        <f t="shared" si="5"/>
        <v>0</v>
      </c>
      <c r="I61" s="4">
        <f t="shared" si="6"/>
        <v>0</v>
      </c>
      <c r="J61" s="5">
        <f t="shared" si="7"/>
        <v>0</v>
      </c>
    </row>
    <row r="62" spans="1:10" ht="25.5">
      <c r="A62" s="12">
        <v>58</v>
      </c>
      <c r="B62" s="41" t="str">
        <f>zbiorówka!B62</f>
        <v>Opornica suwakowa 51Ω</v>
      </c>
      <c r="C62" s="41" t="str">
        <f>zbiorówka!C62</f>
        <v>Opornica suwakowa  - zakres  0-51Ω</v>
      </c>
      <c r="D62" s="44">
        <v>1</v>
      </c>
      <c r="E62" s="14">
        <f>zbiorówka!E62</f>
        <v>0</v>
      </c>
      <c r="F62" s="14">
        <f t="shared" si="4"/>
        <v>0</v>
      </c>
      <c r="G62" s="30">
        <f>zbiorówka!G62</f>
        <v>0</v>
      </c>
      <c r="H62" s="15">
        <f t="shared" si="5"/>
        <v>0</v>
      </c>
      <c r="I62" s="4">
        <f t="shared" si="6"/>
        <v>0</v>
      </c>
      <c r="J62" s="5">
        <f t="shared" si="7"/>
        <v>0</v>
      </c>
    </row>
    <row r="63" spans="1:10" ht="38.25">
      <c r="A63" s="12">
        <v>59</v>
      </c>
      <c r="B63" s="41" t="str">
        <f>zbiorówka!B63</f>
        <v>Opornica suwakowa 100Ω</v>
      </c>
      <c r="C63" s="41" t="str">
        <f>zbiorówka!C63</f>
        <v>Opornica suwakowa  - zakres  0-100Ω</v>
      </c>
      <c r="D63" s="44">
        <v>1</v>
      </c>
      <c r="E63" s="14">
        <f>zbiorówka!E63</f>
        <v>0</v>
      </c>
      <c r="F63" s="14">
        <f t="shared" si="4"/>
        <v>0</v>
      </c>
      <c r="G63" s="30">
        <f>zbiorówka!G63</f>
        <v>0</v>
      </c>
      <c r="H63" s="15">
        <f t="shared" si="5"/>
        <v>0</v>
      </c>
      <c r="I63" s="4">
        <f t="shared" si="6"/>
        <v>0</v>
      </c>
      <c r="J63" s="5">
        <f t="shared" si="7"/>
        <v>0</v>
      </c>
    </row>
    <row r="64" spans="1:10">
      <c r="A64" s="12">
        <v>60</v>
      </c>
      <c r="B64" s="41" t="str">
        <f>zbiorówka!B64</f>
        <v>Ogniwo Volty</v>
      </c>
      <c r="C64" s="41" t="str">
        <f>zbiorówka!C64</f>
        <v>Zestaw połaczonych 2 eletrod (miedzianej i cynkowej) z wtykami bananowymi, z naczyniem szklanym</v>
      </c>
      <c r="D64" s="44">
        <v>1</v>
      </c>
      <c r="E64" s="14">
        <f>zbiorówka!E64</f>
        <v>0</v>
      </c>
      <c r="F64" s="14">
        <f t="shared" si="4"/>
        <v>0</v>
      </c>
      <c r="G64" s="30">
        <f>zbiorówka!G64</f>
        <v>0</v>
      </c>
      <c r="H64" s="15">
        <f t="shared" si="5"/>
        <v>0</v>
      </c>
      <c r="I64" s="4">
        <f t="shared" si="6"/>
        <v>0</v>
      </c>
      <c r="J64" s="5">
        <f t="shared" si="7"/>
        <v>0</v>
      </c>
    </row>
    <row r="65" spans="1:10" ht="38.25">
      <c r="A65" s="12">
        <v>61</v>
      </c>
      <c r="B65" s="41" t="str">
        <f>zbiorówka!B65</f>
        <v>Komplet do nauki o prądzie elektrycznym</v>
      </c>
      <c r="C65" s="41" t="str">
        <f>zbiorówka!C65</f>
        <v>Komplet umożliwiajacy przeprowadzenie doświadczeń z zakresu prądu elektrycznego zgodnie z podstawą programową dla szkół ponad podstawowych.</v>
      </c>
      <c r="D65" s="44">
        <v>1</v>
      </c>
      <c r="E65" s="14">
        <f>zbiorówka!E65</f>
        <v>0</v>
      </c>
      <c r="F65" s="14">
        <f t="shared" si="4"/>
        <v>0</v>
      </c>
      <c r="G65" s="30">
        <f>zbiorówka!G65</f>
        <v>0</v>
      </c>
      <c r="H65" s="15">
        <f t="shared" si="5"/>
        <v>0</v>
      </c>
      <c r="I65" s="4">
        <f t="shared" si="6"/>
        <v>0</v>
      </c>
      <c r="J65" s="5">
        <f t="shared" si="7"/>
        <v>0</v>
      </c>
    </row>
    <row r="66" spans="1:10" ht="216.75">
      <c r="A66" s="12">
        <v>62</v>
      </c>
      <c r="B66" s="41" t="str">
        <f>zbiorówka!B66</f>
        <v>Elektryczność - obwody elektryczne - zestaw szkolny</v>
      </c>
      <c r="C66" s="41" t="str">
        <f>zbiorówka!C66</f>
        <v>Przykładowy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</v>
      </c>
      <c r="D66" s="44">
        <v>0</v>
      </c>
      <c r="E66" s="14">
        <f>zbiorówka!E66</f>
        <v>0</v>
      </c>
      <c r="F66" s="14">
        <f t="shared" si="4"/>
        <v>0</v>
      </c>
      <c r="G66" s="30">
        <f>zbiorówka!G66</f>
        <v>0</v>
      </c>
      <c r="H66" s="15">
        <f t="shared" si="5"/>
        <v>0</v>
      </c>
      <c r="I66" s="4">
        <f t="shared" si="6"/>
        <v>0</v>
      </c>
      <c r="J66" s="5">
        <f t="shared" si="7"/>
        <v>0</v>
      </c>
    </row>
    <row r="67" spans="1:10" ht="38.25">
      <c r="A67" s="12">
        <v>63</v>
      </c>
      <c r="B67" s="41" t="str">
        <f>zbiorówka!B67</f>
        <v>Przewodniki do pomiaru oporu elektrycznego</v>
      </c>
      <c r="C67" s="41" t="str">
        <f>zbiorówka!C67</f>
        <v>11 płytek z nawiniętym drutem oporowym z różnych materiałów i o różnych średnicach.</v>
      </c>
      <c r="D67" s="44">
        <v>2</v>
      </c>
      <c r="E67" s="14">
        <f>zbiorówka!E67</f>
        <v>0</v>
      </c>
      <c r="F67" s="14">
        <f t="shared" si="4"/>
        <v>0</v>
      </c>
      <c r="G67" s="30">
        <f>zbiorówka!G67</f>
        <v>0</v>
      </c>
      <c r="H67" s="15">
        <f t="shared" si="5"/>
        <v>0</v>
      </c>
      <c r="I67" s="4">
        <f t="shared" si="6"/>
        <v>0</v>
      </c>
      <c r="J67" s="5">
        <f t="shared" si="7"/>
        <v>0</v>
      </c>
    </row>
    <row r="68" spans="1:10" ht="38.25">
      <c r="A68" s="12">
        <v>64</v>
      </c>
      <c r="B68" s="41" t="str">
        <f>zbiorówka!B68</f>
        <v>Amperomierz szkolny analogowy</v>
      </c>
      <c r="C68" s="41" t="str">
        <f>zbiorówka!C68</f>
        <v>dwa  zakresy pomiarowe: -0.2A–0.6A i -1A–3A.</v>
      </c>
      <c r="D68" s="44">
        <v>2</v>
      </c>
      <c r="E68" s="14">
        <f>zbiorówka!E68</f>
        <v>0</v>
      </c>
      <c r="F68" s="14">
        <f t="shared" si="4"/>
        <v>0</v>
      </c>
      <c r="G68" s="30">
        <f>zbiorówka!G68</f>
        <v>0</v>
      </c>
      <c r="H68" s="15">
        <f t="shared" si="5"/>
        <v>0</v>
      </c>
      <c r="I68" s="4">
        <f t="shared" si="6"/>
        <v>0</v>
      </c>
      <c r="J68" s="5">
        <f t="shared" si="7"/>
        <v>0</v>
      </c>
    </row>
    <row r="69" spans="1:10" ht="38.25">
      <c r="A69" s="12">
        <v>65</v>
      </c>
      <c r="B69" s="41" t="str">
        <f>zbiorówka!B69</f>
        <v>Miliamperomierz szkolny analogowy</v>
      </c>
      <c r="C69" s="41" t="str">
        <f>zbiorówka!C69</f>
        <v>dwa zakresy pomiarowe: 0-50mA i 0-500mA DC.</v>
      </c>
      <c r="D69" s="44">
        <v>2</v>
      </c>
      <c r="E69" s="14">
        <f>zbiorówka!E69</f>
        <v>0</v>
      </c>
      <c r="F69" s="14">
        <f t="shared" si="4"/>
        <v>0</v>
      </c>
      <c r="G69" s="30">
        <f>zbiorówka!G69</f>
        <v>0</v>
      </c>
      <c r="H69" s="15">
        <f t="shared" si="5"/>
        <v>0</v>
      </c>
      <c r="I69" s="4">
        <f t="shared" si="6"/>
        <v>0</v>
      </c>
      <c r="J69" s="5">
        <f t="shared" si="7"/>
        <v>0</v>
      </c>
    </row>
    <row r="70" spans="1:10" ht="38.25">
      <c r="A70" s="12">
        <v>66</v>
      </c>
      <c r="B70" s="41" t="str">
        <f>zbiorówka!B70</f>
        <v>Woltomierz szkolny analogowy</v>
      </c>
      <c r="C70" s="41" t="str">
        <f>zbiorówka!C70</f>
        <v>Woltomierz o dwóch zakresach pomiarowych: -1 - 0 - 3 V i -5V - 0 - 15 V.</v>
      </c>
      <c r="D70" s="44">
        <v>2</v>
      </c>
      <c r="E70" s="14">
        <f>zbiorówka!E70</f>
        <v>0</v>
      </c>
      <c r="F70" s="14">
        <f t="shared" si="4"/>
        <v>0</v>
      </c>
      <c r="G70" s="30">
        <f>zbiorówka!G70</f>
        <v>0</v>
      </c>
      <c r="H70" s="15">
        <f t="shared" si="5"/>
        <v>0</v>
      </c>
      <c r="I70" s="4">
        <f t="shared" si="6"/>
        <v>0</v>
      </c>
      <c r="J70" s="5">
        <f t="shared" si="7"/>
        <v>0</v>
      </c>
    </row>
    <row r="71" spans="1:10" ht="51">
      <c r="A71" s="12">
        <v>67</v>
      </c>
      <c r="B71" s="41" t="str">
        <f>zbiorówka!B71</f>
        <v>Analogowy miernik demonstracyjny</v>
      </c>
      <c r="C71" s="41" t="str">
        <f>zbiorówka!C71</f>
        <v>Wyposażony wwymienne moduły i skale, które umożliwiają jego prace zarówno, jako woltomierz, amperomierz jak i galwanometr.</v>
      </c>
      <c r="D71" s="44">
        <v>2</v>
      </c>
      <c r="E71" s="14">
        <f>zbiorówka!E71</f>
        <v>0</v>
      </c>
      <c r="F71" s="14">
        <f t="shared" si="4"/>
        <v>0</v>
      </c>
      <c r="G71" s="30">
        <f>zbiorówka!G71</f>
        <v>0</v>
      </c>
      <c r="H71" s="15">
        <f t="shared" si="5"/>
        <v>0</v>
      </c>
      <c r="I71" s="4">
        <f t="shared" si="6"/>
        <v>0</v>
      </c>
      <c r="J71" s="5">
        <f t="shared" si="7"/>
        <v>0</v>
      </c>
    </row>
    <row r="72" spans="1:10" ht="51">
      <c r="A72" s="12">
        <v>68</v>
      </c>
      <c r="B72" s="41" t="str">
        <f>zbiorówka!B72</f>
        <v>Przewody połączeniowe bananowe - 30 cm</v>
      </c>
      <c r="C72" s="41" t="str">
        <f>zbiorówka!C72</f>
        <v>Komplet przewodów z końcówkami bananowymi 4mm. W zestawie 3 przewody 30cm czerwone oraz 3 przewody 30 cm czarne.</v>
      </c>
      <c r="D72" s="44">
        <v>1</v>
      </c>
      <c r="E72" s="14">
        <f>zbiorówka!E72</f>
        <v>0</v>
      </c>
      <c r="F72" s="14">
        <f t="shared" si="4"/>
        <v>0</v>
      </c>
      <c r="G72" s="30">
        <f>zbiorówka!G72</f>
        <v>0</v>
      </c>
      <c r="H72" s="15">
        <f t="shared" si="5"/>
        <v>0</v>
      </c>
      <c r="I72" s="4">
        <f t="shared" si="6"/>
        <v>0</v>
      </c>
      <c r="J72" s="5">
        <f t="shared" si="7"/>
        <v>0</v>
      </c>
    </row>
    <row r="73" spans="1:10" ht="51">
      <c r="A73" s="12">
        <v>69</v>
      </c>
      <c r="B73" s="41" t="str">
        <f>zbiorówka!B73</f>
        <v>Przewody połączeniowe bananowe - 50 cm</v>
      </c>
      <c r="C73" s="41" t="str">
        <f>zbiorówka!C73</f>
        <v>Komplet przewodów z końcówkami bananowymi 4mm. W zestawie 3 przewody 50cm czerwone oraz 3 przewody 50 cm czarne.</v>
      </c>
      <c r="D73" s="44">
        <v>1</v>
      </c>
      <c r="E73" s="14">
        <f>zbiorówka!E73</f>
        <v>0</v>
      </c>
      <c r="F73" s="14">
        <f t="shared" si="4"/>
        <v>0</v>
      </c>
      <c r="G73" s="30">
        <f>zbiorówka!G73</f>
        <v>0</v>
      </c>
      <c r="H73" s="15">
        <f t="shared" si="5"/>
        <v>0</v>
      </c>
      <c r="I73" s="4">
        <f t="shared" si="6"/>
        <v>0</v>
      </c>
      <c r="J73" s="5">
        <f t="shared" si="7"/>
        <v>0</v>
      </c>
    </row>
    <row r="74" spans="1:10" ht="63.75">
      <c r="A74" s="12">
        <v>70</v>
      </c>
      <c r="B74" s="41" t="str">
        <f>zbiorówka!B74</f>
        <v>Przewody połączeniowe bananowo-widełkowe - 30cm</v>
      </c>
      <c r="C74" s="41" t="str">
        <f>zbiorówka!C74</f>
        <v>Przewody łączeniowe zakończone z jednej strony końcówką bananową 4mm a z drugiej widełkami o średnicy wewnętrznej 7mm. W komplecie 1 czerwony 30cm oraz 1 czarny 30cm.</v>
      </c>
      <c r="D74" s="44">
        <v>1</v>
      </c>
      <c r="E74" s="14">
        <f>zbiorówka!E74</f>
        <v>0</v>
      </c>
      <c r="F74" s="14">
        <f t="shared" si="4"/>
        <v>0</v>
      </c>
      <c r="G74" s="30">
        <f>zbiorówka!G74</f>
        <v>0</v>
      </c>
      <c r="H74" s="15">
        <f t="shared" si="5"/>
        <v>0</v>
      </c>
      <c r="I74" s="4">
        <f t="shared" si="6"/>
        <v>0</v>
      </c>
      <c r="J74" s="5">
        <f t="shared" si="7"/>
        <v>0</v>
      </c>
    </row>
    <row r="75" spans="1:10" ht="255">
      <c r="A75" s="12">
        <v>71</v>
      </c>
      <c r="B75" s="41" t="str">
        <f>zbiorówka!B75</f>
        <v>Zestaw do ćwiczeń z optyki</v>
      </c>
      <c r="C75" s="41" t="str">
        <f>zbiorówka!C75</f>
        <v>Przykładowy skład zestawu:
- cztery soczewki w oprawie o długości ogniskowej + 5cm, + 10cm, + 18cm, -15cm,
- zwierciadło wklęsłe,
- pryzmat,
- zwierciadło szklane,
- matówka,
- szkło przeźroczyste,
- komplet przesłon (6 sztuk),
- naczynko w kształcie prostokąta,
- pierścień zaciskowy (2 szt.),
- gniazdo oświetlacza,
- gniazdo blokujące (5 sztuk),
- uchwyt widełkowy (2 sztuki),
- oprawa,
- kulka Ø 10 mm na pręcie,
- kulka Ø 25 mm na pręcie,
- stolik,
- podpora belki,
- oświetlacz,
- belka ławy optycznej</v>
      </c>
      <c r="D75" s="44">
        <v>1</v>
      </c>
      <c r="E75" s="14">
        <f>zbiorówka!E75</f>
        <v>0</v>
      </c>
      <c r="F75" s="14">
        <f t="shared" si="4"/>
        <v>0</v>
      </c>
      <c r="G75" s="30">
        <f>zbiorówka!G75</f>
        <v>0</v>
      </c>
      <c r="H75" s="15">
        <f t="shared" si="5"/>
        <v>0</v>
      </c>
      <c r="I75" s="4">
        <f t="shared" si="6"/>
        <v>0</v>
      </c>
      <c r="J75" s="5">
        <f t="shared" si="7"/>
        <v>0</v>
      </c>
    </row>
    <row r="76" spans="1:10" ht="38.25">
      <c r="A76" s="12">
        <v>72</v>
      </c>
      <c r="B76" s="41" t="str">
        <f>zbiorówka!B76</f>
        <v>Dysk Newtona z napędem ręcznym</v>
      </c>
      <c r="C76" s="41" t="str">
        <f>zbiorówka!C76</f>
        <v>Krążek barw tęczy podzielone na sektory -z ręczną wirownicą. Na drewnianej podstawie.</v>
      </c>
      <c r="D76" s="44">
        <v>1</v>
      </c>
      <c r="E76" s="14">
        <f>zbiorówka!E76</f>
        <v>0</v>
      </c>
      <c r="F76" s="14">
        <f t="shared" si="4"/>
        <v>0</v>
      </c>
      <c r="G76" s="30">
        <f>zbiorówka!G76</f>
        <v>0</v>
      </c>
      <c r="H76" s="15">
        <f t="shared" si="5"/>
        <v>0</v>
      </c>
      <c r="I76" s="4">
        <f t="shared" si="6"/>
        <v>0</v>
      </c>
      <c r="J76" s="5">
        <f t="shared" si="7"/>
        <v>0</v>
      </c>
    </row>
    <row r="77" spans="1:10" ht="25.5">
      <c r="A77" s="12">
        <v>73</v>
      </c>
      <c r="B77" s="41" t="str">
        <f>zbiorówka!B77</f>
        <v>Pryzmat szklany</v>
      </c>
      <c r="C77" s="41" t="str">
        <f>zbiorówka!C77</f>
        <v>Pryzmat szklany o kącie 60° - z rączką na uchwycie.</v>
      </c>
      <c r="D77" s="44">
        <v>1</v>
      </c>
      <c r="E77" s="14">
        <f>zbiorówka!E77</f>
        <v>0</v>
      </c>
      <c r="F77" s="14">
        <f t="shared" si="4"/>
        <v>0</v>
      </c>
      <c r="G77" s="30">
        <f>zbiorówka!G77</f>
        <v>0</v>
      </c>
      <c r="H77" s="15">
        <f t="shared" si="5"/>
        <v>0</v>
      </c>
      <c r="I77" s="4">
        <f t="shared" si="6"/>
        <v>0</v>
      </c>
      <c r="J77" s="5">
        <f t="shared" si="7"/>
        <v>0</v>
      </c>
    </row>
    <row r="78" spans="1:10" ht="63.75">
      <c r="A78" s="12">
        <v>74</v>
      </c>
      <c r="B78" s="41" t="str">
        <f>zbiorówka!B78</f>
        <v>Zestaw do doświadczeń z optyki geometrycznej</v>
      </c>
      <c r="C78" s="41" t="str">
        <f>zbiorówka!C78</f>
        <v>W skład zestawu wchodzą minimum:
pięciowiązkowy laser, element do całkowitego wewnętrznego odbicia, zwierciadło płasko-wypukło-wklęsłe, płytka równoległościenna
pryzmaty (prostokątny, trapezowy), soczewki (płasko- i dwuwypukłą, dwuwklęsłą)
Zestaw przystosowany do tablicy magnetycznej</v>
      </c>
      <c r="D78" s="44">
        <v>1</v>
      </c>
      <c r="E78" s="14">
        <f>zbiorówka!E78</f>
        <v>0</v>
      </c>
      <c r="F78" s="14">
        <f t="shared" si="4"/>
        <v>0</v>
      </c>
      <c r="G78" s="30">
        <f>zbiorówka!G78</f>
        <v>0</v>
      </c>
      <c r="H78" s="15">
        <f t="shared" si="5"/>
        <v>0</v>
      </c>
      <c r="I78" s="4">
        <f t="shared" si="6"/>
        <v>0</v>
      </c>
      <c r="J78" s="5">
        <f t="shared" si="7"/>
        <v>0</v>
      </c>
    </row>
    <row r="79" spans="1:10" ht="38.25">
      <c r="A79" s="12">
        <v>75</v>
      </c>
      <c r="B79" s="41" t="str">
        <f>zbiorówka!B79</f>
        <v>Maszyna elektrostatyczna</v>
      </c>
      <c r="C79" s="41" t="str">
        <f>zbiorówka!C79</f>
        <v>urządzenie umożliwiające wytwarzanie i gromadzenie ładunków elektrycznych w ramach doświadczeń ujetych w  podstawie programowej szkół podstawowych</v>
      </c>
      <c r="D79" s="44">
        <v>0</v>
      </c>
      <c r="E79" s="14">
        <f>zbiorówka!E79</f>
        <v>0</v>
      </c>
      <c r="F79" s="14">
        <f t="shared" si="4"/>
        <v>0</v>
      </c>
      <c r="G79" s="30">
        <f>zbiorówka!G79</f>
        <v>0</v>
      </c>
      <c r="H79" s="15">
        <f t="shared" si="5"/>
        <v>0</v>
      </c>
      <c r="I79" s="4">
        <f t="shared" si="6"/>
        <v>0</v>
      </c>
      <c r="J79" s="5">
        <f t="shared" si="7"/>
        <v>0</v>
      </c>
    </row>
    <row r="80" spans="1:10" ht="63.75">
      <c r="A80" s="12">
        <v>76</v>
      </c>
      <c r="B80" s="41" t="str">
        <f>zbiorówka!B80</f>
        <v>Zestaw do demonstracji linii pola elektrostatycznego</v>
      </c>
      <c r="C80" s="41" t="str">
        <f>zbiorówka!C80</f>
        <v>zestaw do demonstracji linii pola elektrostatycznego w ramach doświadczeń objetych podstawą programową w szkołach podstawowych</v>
      </c>
      <c r="D80" s="44">
        <v>1</v>
      </c>
      <c r="E80" s="14">
        <f>zbiorówka!E80</f>
        <v>0</v>
      </c>
      <c r="F80" s="14">
        <f t="shared" si="4"/>
        <v>0</v>
      </c>
      <c r="G80" s="30">
        <f>zbiorówka!G80</f>
        <v>0</v>
      </c>
      <c r="H80" s="15">
        <f t="shared" si="5"/>
        <v>0</v>
      </c>
      <c r="I80" s="4">
        <f t="shared" si="6"/>
        <v>0</v>
      </c>
      <c r="J80" s="5">
        <f t="shared" si="7"/>
        <v>0</v>
      </c>
    </row>
    <row r="81" spans="1:10" ht="51">
      <c r="A81" s="12">
        <v>77</v>
      </c>
      <c r="B81" s="41" t="str">
        <f>zbiorówka!B81</f>
        <v>Zestaw do ćwiczeń uczniowskich z elektrostatyki</v>
      </c>
      <c r="C81" s="41" t="str">
        <f>zbiorówka!C81</f>
        <v>Zestaw  pomocy dydaktycznych do ćwiczeń z elektrostatyki (zgodne z podstawą programową szkoły podstawowej). Zawartosc zestawu (minimum): 2 elektrometry w puszce; statyw izolacyjny;płyta izolacyjna;
płyta przewodząca;kondensator kulisty i stożkowy;kulki próbne;wahadło elektryczne;elektrofor;
komplet lasek do elektryzowania.</v>
      </c>
      <c r="D81" s="44">
        <v>1</v>
      </c>
      <c r="E81" s="14">
        <f>zbiorówka!E81</f>
        <v>0</v>
      </c>
      <c r="F81" s="14">
        <f t="shared" si="4"/>
        <v>0</v>
      </c>
      <c r="G81" s="30">
        <f>zbiorówka!G81</f>
        <v>0</v>
      </c>
      <c r="H81" s="15">
        <f t="shared" si="5"/>
        <v>0</v>
      </c>
      <c r="I81" s="4">
        <f t="shared" si="6"/>
        <v>0</v>
      </c>
      <c r="J81" s="5">
        <f t="shared" si="7"/>
        <v>0</v>
      </c>
    </row>
    <row r="82" spans="1:10" ht="51">
      <c r="A82" s="12">
        <v>78</v>
      </c>
      <c r="B82" s="41" t="str">
        <f>zbiorówka!B82</f>
        <v>Pałeczka szklana i ebonitowa ze szmatką</v>
      </c>
      <c r="C82" s="41" t="str">
        <f>zbiorówka!C82</f>
        <v>Pałeczka szklana o długości min 26cm oraz ebonitowa o długości min 26cm. Ze szmatką.</v>
      </c>
      <c r="D82" s="44">
        <v>0</v>
      </c>
      <c r="E82" s="14">
        <f>zbiorówka!E82</f>
        <v>0</v>
      </c>
      <c r="F82" s="14">
        <f t="shared" si="4"/>
        <v>0</v>
      </c>
      <c r="G82" s="30">
        <f>zbiorówka!G82</f>
        <v>0</v>
      </c>
      <c r="H82" s="15">
        <f t="shared" si="5"/>
        <v>0</v>
      </c>
      <c r="I82" s="4">
        <f t="shared" si="6"/>
        <v>0</v>
      </c>
      <c r="J82" s="5">
        <f t="shared" si="7"/>
        <v>0</v>
      </c>
    </row>
    <row r="83" spans="1:10">
      <c r="A83" s="12">
        <v>79</v>
      </c>
      <c r="B83" s="41" t="str">
        <f>zbiorówka!B83</f>
        <v>Elektroskop</v>
      </c>
      <c r="C83" s="41" t="str">
        <f>zbiorówka!C83</f>
        <v>Elektroskop - wychyłowy, czuły - w zestawie kulka, stożek i okładki kondensatora do ćwiczeń z elektrostatyki</v>
      </c>
      <c r="D83" s="44">
        <v>1</v>
      </c>
      <c r="E83" s="14">
        <f>zbiorówka!E83</f>
        <v>0</v>
      </c>
      <c r="F83" s="14">
        <f t="shared" si="4"/>
        <v>0</v>
      </c>
      <c r="G83" s="30">
        <f>zbiorówka!G83</f>
        <v>0</v>
      </c>
      <c r="H83" s="15">
        <f t="shared" si="5"/>
        <v>0</v>
      </c>
      <c r="I83" s="4">
        <f t="shared" si="6"/>
        <v>0</v>
      </c>
      <c r="J83" s="5">
        <f t="shared" si="7"/>
        <v>0</v>
      </c>
    </row>
    <row r="84" spans="1:10" ht="25.5">
      <c r="A84" s="12">
        <v>80</v>
      </c>
      <c r="B84" s="41" t="str">
        <f>zbiorówka!B84</f>
        <v>Waga elektroniczna</v>
      </c>
      <c r="C84" s="41" t="str">
        <f>zbiorówka!C84</f>
        <v>Wyświetlacz cyfrowy, Zasilanie: bateryjne, Maksymalne obciążenie 2000g, Dokładność 1g.</v>
      </c>
      <c r="D84" s="45">
        <v>0</v>
      </c>
      <c r="E84" s="14">
        <f>zbiorówka!E84</f>
        <v>0</v>
      </c>
      <c r="F84" s="14">
        <f t="shared" si="4"/>
        <v>0</v>
      </c>
      <c r="G84" s="30">
        <f>zbiorówka!G84</f>
        <v>0</v>
      </c>
      <c r="H84" s="15">
        <f t="shared" si="5"/>
        <v>0</v>
      </c>
      <c r="I84" s="4">
        <f t="shared" si="6"/>
        <v>0</v>
      </c>
      <c r="J84" s="5">
        <f t="shared" si="7"/>
        <v>0</v>
      </c>
    </row>
    <row r="85" spans="1:10" ht="51.75" thickBot="1">
      <c r="A85" s="12">
        <v>81</v>
      </c>
      <c r="B85" s="42" t="str">
        <f>zbiorówka!B85</f>
        <v>Stabilizowany zasilacz prądu stałego 0-30V/5A</v>
      </c>
      <c r="C85" s="42" t="str">
        <f>zbiorówka!C85</f>
        <v>Zasilacz laboratoryjny prądu stałego, z płynną regulacją. Wskaźniki  cyfrowe 2xLCD niezależne. Specyfikacja techniczna: Napięcie wyjściowe: 0-30V, Prąd wyjściowy (max): 5A.</v>
      </c>
      <c r="D85" s="45">
        <v>1</v>
      </c>
      <c r="E85" s="31">
        <f>zbiorówka!E85</f>
        <v>0</v>
      </c>
      <c r="F85" s="31">
        <f t="shared" si="4"/>
        <v>0</v>
      </c>
      <c r="G85" s="32">
        <f>zbiorówka!G85</f>
        <v>0</v>
      </c>
      <c r="H85" s="27">
        <f t="shared" si="5"/>
        <v>0</v>
      </c>
      <c r="I85" s="25">
        <f t="shared" si="6"/>
        <v>0</v>
      </c>
      <c r="J85" s="28">
        <f t="shared" si="7"/>
        <v>0</v>
      </c>
    </row>
    <row r="86" spans="1:10">
      <c r="F86" s="16">
        <f>SUM(F5:F85)</f>
        <v>0</v>
      </c>
      <c r="H86" s="16">
        <f>SUM(H5:H85)</f>
        <v>0</v>
      </c>
      <c r="J86" s="16">
        <f>SUM(J5:J85)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Normal="100" workbookViewId="0">
      <pane ySplit="4" topLeftCell="A23" activePane="bottomLeft" state="frozen"/>
      <selection activeCell="B34" sqref="B34"/>
      <selection pane="bottomLeft" activeCell="B34" sqref="B34"/>
    </sheetView>
  </sheetViews>
  <sheetFormatPr defaultColWidth="9" defaultRowHeight="14.25"/>
  <cols>
    <col min="1" max="1" width="5.625" style="10" customWidth="1"/>
    <col min="2" max="2" width="13.625" style="43" customWidth="1"/>
    <col min="3" max="3" width="96.125" style="43" customWidth="1"/>
    <col min="4" max="4" width="10.625" style="10" customWidth="1"/>
    <col min="5" max="5" width="11.875" style="10" customWidth="1"/>
    <col min="6" max="6" width="12" style="10" customWidth="1"/>
    <col min="7" max="7" width="10.25" style="11" bestFit="1" customWidth="1"/>
    <col min="8" max="8" width="9.875" style="11" bestFit="1" customWidth="1"/>
    <col min="9" max="9" width="12.25" style="10" customWidth="1"/>
    <col min="10" max="10" width="12.125" style="10" bestFit="1" customWidth="1"/>
    <col min="11" max="16384" width="9" style="10"/>
  </cols>
  <sheetData>
    <row r="1" spans="1:10" s="8" customFormat="1" ht="15">
      <c r="A1" s="7"/>
      <c r="B1" s="33"/>
      <c r="C1" s="57" t="s">
        <v>9</v>
      </c>
      <c r="D1" s="57"/>
      <c r="E1" s="57"/>
      <c r="F1" s="57"/>
      <c r="G1" s="57"/>
      <c r="H1" s="57"/>
      <c r="I1" s="57"/>
      <c r="J1" s="57"/>
    </row>
    <row r="2" spans="1:10" s="8" customFormat="1" ht="15">
      <c r="A2" s="9"/>
      <c r="B2" s="34"/>
      <c r="C2" s="60" t="s">
        <v>13</v>
      </c>
      <c r="D2" s="60"/>
      <c r="E2" s="60"/>
      <c r="F2" s="60"/>
      <c r="G2" s="60"/>
      <c r="H2" s="60"/>
      <c r="I2" s="60"/>
      <c r="J2" s="60"/>
    </row>
    <row r="3" spans="1:10" s="8" customFormat="1" ht="15.75" thickBot="1">
      <c r="A3" s="9"/>
      <c r="B3" s="34"/>
      <c r="C3" s="35"/>
      <c r="D3" s="59"/>
      <c r="E3" s="59"/>
      <c r="F3" s="59"/>
      <c r="G3" s="17"/>
      <c r="H3" s="17"/>
      <c r="I3" s="17"/>
      <c r="J3" s="17"/>
    </row>
    <row r="4" spans="1:10" customFormat="1" ht="38.25">
      <c r="A4" s="19"/>
      <c r="B4" s="36"/>
      <c r="C4" s="37"/>
      <c r="D4" s="20" t="s">
        <v>3</v>
      </c>
      <c r="E4" s="21" t="s">
        <v>4</v>
      </c>
      <c r="F4" s="21" t="s">
        <v>5</v>
      </c>
      <c r="G4" s="22" t="s">
        <v>6</v>
      </c>
      <c r="H4" s="22" t="s">
        <v>10</v>
      </c>
      <c r="I4" s="21" t="s">
        <v>7</v>
      </c>
      <c r="J4" s="23" t="s">
        <v>8</v>
      </c>
    </row>
    <row r="5" spans="1:10" s="2" customFormat="1" ht="165.75">
      <c r="A5" s="12">
        <v>1</v>
      </c>
      <c r="B5" s="41" t="str">
        <f>zbiorówka!B5</f>
        <v>Płyny i gazy - zestaw demonstracyjny</v>
      </c>
      <c r="C5" s="41" t="str">
        <f>zbiorówka!C5</f>
        <v>Przykładowy skład zestawu:
- manometr wodny otwarty
- model baroskopu cieczowego
- paradoks hydrostatyczny
- przyrząd do demonstracji prawa Clapeyrona
- przyrząd do prawa Pascala
- naczynia połączone różnych kształtów
- cylinder do doświadczeń z prawem Pascala
- model prasy hydraulicznej
- nurek Kartezjusza
- przyrząd do demonstracji prawa Archimedesa
- zestaw ciężarków o jednakowej masie
- naczynie przelewowe</v>
      </c>
      <c r="D5" s="46">
        <v>1</v>
      </c>
      <c r="E5" s="14">
        <f>zbiorówka!E5</f>
        <v>0</v>
      </c>
      <c r="F5" s="14">
        <f>E5*D5</f>
        <v>0</v>
      </c>
      <c r="G5" s="30">
        <f>zbiorówka!G5</f>
        <v>0</v>
      </c>
      <c r="H5" s="15">
        <f>J5-F5</f>
        <v>0</v>
      </c>
      <c r="I5" s="4">
        <f>E5*G5%+E5</f>
        <v>0</v>
      </c>
      <c r="J5" s="5">
        <f>I5*D5</f>
        <v>0</v>
      </c>
    </row>
    <row r="6" spans="1:10" s="2" customFormat="1" ht="51">
      <c r="A6" s="12">
        <v>2</v>
      </c>
      <c r="B6" s="41" t="str">
        <f>zbiorówka!B6</f>
        <v>Zestaw ciężarków o jednakowej objętości</v>
      </c>
      <c r="C6" s="41" t="str">
        <f>zbiorówka!C6</f>
        <v>Zestaw min 3 metalowych ciężarków  z haczykami wykonane z różnych materiałów (metal)</v>
      </c>
      <c r="D6" s="46">
        <v>1</v>
      </c>
      <c r="E6" s="14">
        <f>zbiorówka!E6</f>
        <v>0</v>
      </c>
      <c r="F6" s="14">
        <f t="shared" ref="F6:F47" si="0">E6*D6</f>
        <v>0</v>
      </c>
      <c r="G6" s="30">
        <f>zbiorówka!G6</f>
        <v>0</v>
      </c>
      <c r="H6" s="15">
        <f t="shared" ref="H6:H47" si="1">J6-F6</f>
        <v>0</v>
      </c>
      <c r="I6" s="4">
        <f t="shared" ref="I6:I47" si="2">E6*G6%+E6</f>
        <v>0</v>
      </c>
      <c r="J6" s="5">
        <f t="shared" ref="J6:J47" si="3">I6*D6</f>
        <v>0</v>
      </c>
    </row>
    <row r="7" spans="1:10" s="2" customFormat="1" ht="38.25">
      <c r="A7" s="12">
        <v>3</v>
      </c>
      <c r="B7" s="41" t="str">
        <f>zbiorówka!B7</f>
        <v>Przyrząd do konwekcji ciepła</v>
      </c>
      <c r="C7" s="41" t="str">
        <f>zbiorówka!C7</f>
        <v>Przyrząd służący do demonstrowania ruchu cząstek wody pod wpływem temperatury. Rurka szklana wygięta w kształcie prostokątna w wymiarach min 150 x 200 mm.</v>
      </c>
      <c r="D7" s="46">
        <v>1</v>
      </c>
      <c r="E7" s="14">
        <f>zbiorówka!E7</f>
        <v>0</v>
      </c>
      <c r="F7" s="14">
        <f t="shared" si="0"/>
        <v>0</v>
      </c>
      <c r="G7" s="30">
        <f>zbiorówka!G7</f>
        <v>0</v>
      </c>
      <c r="H7" s="15">
        <f t="shared" si="1"/>
        <v>0</v>
      </c>
      <c r="I7" s="4">
        <f t="shared" si="2"/>
        <v>0</v>
      </c>
      <c r="J7" s="5">
        <f t="shared" si="3"/>
        <v>0</v>
      </c>
    </row>
    <row r="8" spans="1:10" s="2" customFormat="1" ht="76.5">
      <c r="A8" s="12">
        <v>4</v>
      </c>
      <c r="B8" s="41" t="str">
        <f>zbiorówka!B8</f>
        <v>Zestaw sześcianów do wyznaczania gęstości różnych materiałów</v>
      </c>
      <c r="C8" s="41" t="str">
        <f>zbiorówka!C8</f>
        <v>Zestaw 10 sześcianów o jednakowej objętości, wykonanych z  różnych materiałów</v>
      </c>
      <c r="D8" s="46">
        <v>1</v>
      </c>
      <c r="E8" s="14">
        <f>zbiorówka!E8</f>
        <v>0</v>
      </c>
      <c r="F8" s="14">
        <f t="shared" si="0"/>
        <v>0</v>
      </c>
      <c r="G8" s="30">
        <f>zbiorówka!G8</f>
        <v>0</v>
      </c>
      <c r="H8" s="15">
        <f t="shared" si="1"/>
        <v>0</v>
      </c>
      <c r="I8" s="4">
        <f t="shared" si="2"/>
        <v>0</v>
      </c>
      <c r="J8" s="5">
        <f t="shared" si="3"/>
        <v>0</v>
      </c>
    </row>
    <row r="9" spans="1:10" s="2" customFormat="1" ht="63.75">
      <c r="A9" s="12">
        <v>5</v>
      </c>
      <c r="B9" s="41" t="str">
        <f>zbiorówka!B9</f>
        <v>Zestaw sześcianów z różnych materiałów z haczykami</v>
      </c>
      <c r="C9" s="41" t="str">
        <f>zbiorówka!C9</f>
        <v>Zestaw 4 sześcianów z haczykami wykonanych z różnych metali</v>
      </c>
      <c r="D9" s="46">
        <v>1</v>
      </c>
      <c r="E9" s="14">
        <f>zbiorówka!E9</f>
        <v>0</v>
      </c>
      <c r="F9" s="14">
        <f t="shared" si="0"/>
        <v>0</v>
      </c>
      <c r="G9" s="30">
        <f>zbiorówka!G9</f>
        <v>0</v>
      </c>
      <c r="H9" s="15">
        <f t="shared" si="1"/>
        <v>0</v>
      </c>
      <c r="I9" s="4">
        <f t="shared" si="2"/>
        <v>0</v>
      </c>
      <c r="J9" s="5">
        <f t="shared" si="3"/>
        <v>0</v>
      </c>
    </row>
    <row r="10" spans="1:10" s="2" customFormat="1" ht="76.5">
      <c r="A10" s="12">
        <v>6</v>
      </c>
      <c r="B10" s="41" t="str">
        <f>zbiorówka!B10</f>
        <v>Zestaw do wykazywania wolnych przestrzeni między cząsteczkami</v>
      </c>
      <c r="C10" s="41" t="str">
        <f>zbiorówka!C10</f>
        <v>Skład zestawu - minimum: cylinder miarowy rurka szklana zamykana korkiem lejek szklany.</v>
      </c>
      <c r="D10" s="46">
        <v>1</v>
      </c>
      <c r="E10" s="14">
        <f>zbiorówka!E10</f>
        <v>0</v>
      </c>
      <c r="F10" s="14">
        <f t="shared" si="0"/>
        <v>0</v>
      </c>
      <c r="G10" s="30">
        <f>zbiorówka!G10</f>
        <v>0</v>
      </c>
      <c r="H10" s="15">
        <f t="shared" si="1"/>
        <v>0</v>
      </c>
      <c r="I10" s="4">
        <f t="shared" si="2"/>
        <v>0</v>
      </c>
      <c r="J10" s="5">
        <f t="shared" si="3"/>
        <v>0</v>
      </c>
    </row>
    <row r="11" spans="1:10" s="2" customFormat="1" ht="63.75">
      <c r="A11" s="12">
        <v>7</v>
      </c>
      <c r="B11" s="41" t="str">
        <f>zbiorówka!B11</f>
        <v>Zestaw do wykazywania sił międzycząsteczkowych</v>
      </c>
      <c r="C11" s="41" t="str">
        <f>zbiorówka!C11</f>
        <v>Zestaw zawiera dwie pary płytek: okrągłych i kwadratowych, uchwyty na przyssawce oraz miseczki na różńe substacje.</v>
      </c>
      <c r="D11" s="46">
        <v>1</v>
      </c>
      <c r="E11" s="14">
        <f>zbiorówka!E11</f>
        <v>0</v>
      </c>
      <c r="F11" s="14">
        <f t="shared" si="0"/>
        <v>0</v>
      </c>
      <c r="G11" s="30">
        <f>zbiorówka!G11</f>
        <v>0</v>
      </c>
      <c r="H11" s="15">
        <f t="shared" si="1"/>
        <v>0</v>
      </c>
      <c r="I11" s="4">
        <f t="shared" si="2"/>
        <v>0</v>
      </c>
      <c r="J11" s="5">
        <f t="shared" si="3"/>
        <v>0</v>
      </c>
    </row>
    <row r="12" spans="1:10" s="2" customFormat="1" ht="38.25">
      <c r="A12" s="12">
        <v>8</v>
      </c>
      <c r="B12" s="41" t="str">
        <f>zbiorówka!B12</f>
        <v>Naczynia do wykazywania włoskowatości</v>
      </c>
      <c r="C12" s="41" t="str">
        <f>zbiorówka!C12</f>
        <v>Zestaw pięciu połączonych ze sobą rurek szklanych z borokrzemianu o różnych średnicach wewnętrznych od 1 do 32 mm, tworzących naczynie zamknięte oraz stojak do ich zamocowania.</v>
      </c>
      <c r="D12" s="46">
        <v>1</v>
      </c>
      <c r="E12" s="14">
        <f>zbiorówka!E12</f>
        <v>0</v>
      </c>
      <c r="F12" s="14">
        <f t="shared" si="0"/>
        <v>0</v>
      </c>
      <c r="G12" s="30">
        <f>zbiorówka!G12</f>
        <v>0</v>
      </c>
      <c r="H12" s="15">
        <f t="shared" si="1"/>
        <v>0</v>
      </c>
      <c r="I12" s="4">
        <f t="shared" si="2"/>
        <v>0</v>
      </c>
      <c r="J12" s="5">
        <f t="shared" si="3"/>
        <v>0</v>
      </c>
    </row>
    <row r="13" spans="1:10" s="2" customFormat="1" ht="51">
      <c r="A13" s="12">
        <v>9</v>
      </c>
      <c r="B13" s="41" t="str">
        <f>zbiorówka!B13</f>
        <v>Cylinder miarowy plastikowy 500 ml</v>
      </c>
      <c r="C13" s="41" t="str">
        <f>zbiorówka!C13</f>
        <v>Pojemność 500ml</v>
      </c>
      <c r="D13" s="46">
        <v>1</v>
      </c>
      <c r="E13" s="14">
        <f>zbiorówka!E13</f>
        <v>0</v>
      </c>
      <c r="F13" s="14">
        <f t="shared" si="0"/>
        <v>0</v>
      </c>
      <c r="G13" s="30">
        <f>zbiorówka!G13</f>
        <v>0</v>
      </c>
      <c r="H13" s="15">
        <f t="shared" si="1"/>
        <v>0</v>
      </c>
      <c r="I13" s="4">
        <f t="shared" si="2"/>
        <v>0</v>
      </c>
      <c r="J13" s="5">
        <f t="shared" si="3"/>
        <v>0</v>
      </c>
    </row>
    <row r="14" spans="1:10" s="2" customFormat="1" ht="51">
      <c r="A14" s="12">
        <v>10</v>
      </c>
      <c r="B14" s="41" t="str">
        <f>zbiorówka!B14</f>
        <v>Cylinder miarowy plastikowy 250 ml</v>
      </c>
      <c r="C14" s="41" t="str">
        <f>zbiorówka!C14</f>
        <v>Pojemnosć 250ml</v>
      </c>
      <c r="D14" s="46">
        <v>1</v>
      </c>
      <c r="E14" s="14">
        <f>zbiorówka!E14</f>
        <v>0</v>
      </c>
      <c r="F14" s="14">
        <f t="shared" si="0"/>
        <v>0</v>
      </c>
      <c r="G14" s="30">
        <f>zbiorówka!G14</f>
        <v>0</v>
      </c>
      <c r="H14" s="15">
        <f t="shared" si="1"/>
        <v>0</v>
      </c>
      <c r="I14" s="4">
        <f t="shared" si="2"/>
        <v>0</v>
      </c>
      <c r="J14" s="5">
        <f t="shared" si="3"/>
        <v>0</v>
      </c>
    </row>
    <row r="15" spans="1:10" s="2" customFormat="1" ht="38.25">
      <c r="A15" s="12">
        <v>11</v>
      </c>
      <c r="B15" s="41" t="str">
        <f>zbiorówka!B15</f>
        <v>Zestaw do badania prawa Archimedesa</v>
      </c>
      <c r="C15" s="41" t="str">
        <f>zbiorówka!C15</f>
        <v>Zestaw umożliwiający wytłumaczenie zasady prawa Archimedesa dla ciał zanużonych w wodzie. Elementy wchodzące w skład zestawu: siłomierz, naczynia przelewowe, naczynia cylindryczne, zlewka z miarką</v>
      </c>
      <c r="D15" s="46">
        <v>1</v>
      </c>
      <c r="E15" s="14">
        <f>zbiorówka!E15</f>
        <v>0</v>
      </c>
      <c r="F15" s="14">
        <f t="shared" si="0"/>
        <v>0</v>
      </c>
      <c r="G15" s="30">
        <f>zbiorówka!G15</f>
        <v>0</v>
      </c>
      <c r="H15" s="15">
        <f t="shared" si="1"/>
        <v>0</v>
      </c>
      <c r="I15" s="4">
        <f t="shared" si="2"/>
        <v>0</v>
      </c>
      <c r="J15" s="5">
        <f t="shared" si="3"/>
        <v>0</v>
      </c>
    </row>
    <row r="16" spans="1:10" s="2" customFormat="1" ht="63.75">
      <c r="A16" s="12">
        <v>12</v>
      </c>
      <c r="B16" s="41" t="str">
        <f>zbiorówka!B16</f>
        <v>Przyrząd do badania ruchów: jednostajnego i zmiennego</v>
      </c>
      <c r="C16" s="41" t="str">
        <f>zbiorówka!C16</f>
        <v>W skład przyrządu  wchodzi równia pochyła wózek i drewniane klocki.</v>
      </c>
      <c r="D16" s="46">
        <v>1</v>
      </c>
      <c r="E16" s="14">
        <f>zbiorówka!E16</f>
        <v>0</v>
      </c>
      <c r="F16" s="14">
        <f t="shared" si="0"/>
        <v>0</v>
      </c>
      <c r="G16" s="30">
        <f>zbiorówka!G16</f>
        <v>0</v>
      </c>
      <c r="H16" s="15">
        <f t="shared" si="1"/>
        <v>0</v>
      </c>
      <c r="I16" s="4">
        <f t="shared" si="2"/>
        <v>0</v>
      </c>
      <c r="J16" s="5">
        <f t="shared" si="3"/>
        <v>0</v>
      </c>
    </row>
    <row r="17" spans="1:10" s="2" customFormat="1" ht="408">
      <c r="A17" s="12">
        <v>13</v>
      </c>
      <c r="B17" s="41" t="str">
        <f>zbiorówka!B17</f>
        <v>Zestaw do doswiadczeń uczniowskich z mechaniki</v>
      </c>
      <c r="C17" s="41" t="str">
        <f>zbiorówka!C17</f>
        <v>Zestaw pozwalający wykonać 25 ćwiczeń opisanych w instrukcji W skład zestaw wchodzą: Podstawa- 1 szt.
Uchwyt do podstawy - 1 szt.
Sprężyna - 2 szt.
Uchwyt z haczykiem - 4 szt.
Pręt - 6 szt.
Łącznik krzyżowy - 3 szt.
Przymiar - 2 szt.
Belka z otworami i uchwytem blokującym - 1 szt.
Wskazówka - 1szt.
Pręt krótki o zmiennej średnicy - 2 szt.
Klocek - 1 szt.
Obciążniki do klocka - 2 szt.
Figury płaskie - 2 szt.
Bryła drewniana z drutem - 1 szt.
Obciążniki na pręcie - 1 szt.
Obciążniki z podstawą - 1 szt.
Wózek - 1 szt.
Rynienka - 1 szt.
Blok z haczykiem - 2 szt.
Naczynie do prawa Archimedesa - 1 szt.
Cylinder do naczynia Archimedesa – 1 szt.
Naczynie z odpływem - 1 szt.
Klocek - 3 szt.
Bryła niekształtna - 1 szt.
Kulka z haczykiem - 3 szt.
Siłomierz - 2 szt.
Pion - 1 szt.
Haczyk - 6 szt.
Szalka - 2 szt.
Ruchomierz (przyrząd do badania ruchu) – 1 szt.
Kółko do rynienki - 1 szt.
Szpulka - 1 szt</v>
      </c>
      <c r="D17" s="46">
        <v>1</v>
      </c>
      <c r="E17" s="14">
        <f>zbiorówka!E17</f>
        <v>0</v>
      </c>
      <c r="F17" s="14">
        <f t="shared" si="0"/>
        <v>0</v>
      </c>
      <c r="G17" s="30">
        <f>zbiorówka!G17</f>
        <v>0</v>
      </c>
      <c r="H17" s="15">
        <f t="shared" si="1"/>
        <v>0</v>
      </c>
      <c r="I17" s="4">
        <f t="shared" si="2"/>
        <v>0</v>
      </c>
      <c r="J17" s="5">
        <f t="shared" si="3"/>
        <v>0</v>
      </c>
    </row>
    <row r="18" spans="1:10" s="2" customFormat="1" ht="51">
      <c r="A18" s="12">
        <v>14</v>
      </c>
      <c r="B18" s="41" t="str">
        <f>zbiorówka!B18</f>
        <v>Zestaw demonstracyjny do badania sił</v>
      </c>
      <c r="C18" s="41" t="str">
        <f>zbiorówka!C18</f>
        <v>Tarcze o nieregularnym kształcie z otworkami, do których wkłada się kołeczki połączone nićmi z odważnikami, za pośrednictwem krążków, służących do zmiany kierunków działania sił. Wszystkie elementy zestawu posiadają uchwyty magnetyczne do mocowania na tablicy metalowej.</v>
      </c>
      <c r="D18" s="46">
        <v>1</v>
      </c>
      <c r="E18" s="14">
        <f>zbiorówka!E18</f>
        <v>0</v>
      </c>
      <c r="F18" s="14">
        <f t="shared" si="0"/>
        <v>0</v>
      </c>
      <c r="G18" s="30">
        <f>zbiorówka!G18</f>
        <v>0</v>
      </c>
      <c r="H18" s="15">
        <f t="shared" si="1"/>
        <v>0</v>
      </c>
      <c r="I18" s="4">
        <f t="shared" si="2"/>
        <v>0</v>
      </c>
      <c r="J18" s="5">
        <f t="shared" si="3"/>
        <v>0</v>
      </c>
    </row>
    <row r="19" spans="1:10" s="2" customFormat="1" ht="38.25">
      <c r="A19" s="12">
        <v>15</v>
      </c>
      <c r="B19" s="41" t="str">
        <f>zbiorówka!B19</f>
        <v>Zestaw odważników z haczykiem</v>
      </c>
      <c r="C19" s="41" t="str">
        <f>zbiorówka!C19</f>
        <v>zestaw 6 ciężarków o różnej masie z haczykami na podstawce z towrzywa sztucznego: 100g, 50g, 40g, 30g, 20g, 10g</v>
      </c>
      <c r="D19" s="46">
        <v>1</v>
      </c>
      <c r="E19" s="14">
        <f>zbiorówka!E19</f>
        <v>0</v>
      </c>
      <c r="F19" s="14">
        <f t="shared" si="0"/>
        <v>0</v>
      </c>
      <c r="G19" s="30">
        <f>zbiorówka!G19</f>
        <v>0</v>
      </c>
      <c r="H19" s="15">
        <f t="shared" si="1"/>
        <v>0</v>
      </c>
      <c r="I19" s="4">
        <f t="shared" si="2"/>
        <v>0</v>
      </c>
      <c r="J19" s="5">
        <f t="shared" si="3"/>
        <v>0</v>
      </c>
    </row>
    <row r="20" spans="1:10" s="2" customFormat="1">
      <c r="A20" s="12">
        <v>16</v>
      </c>
      <c r="B20" s="41" t="str">
        <f>zbiorówka!B20</f>
        <v>Obciążniki</v>
      </c>
      <c r="C20" s="41" t="str">
        <f>zbiorówka!C20</f>
        <v>Zestaw min 10 obciążników (masa jednego ok 50g)obciążników z haczykami.</v>
      </c>
      <c r="D20" s="46">
        <v>1</v>
      </c>
      <c r="E20" s="14">
        <f>zbiorówka!E20</f>
        <v>0</v>
      </c>
      <c r="F20" s="14">
        <f t="shared" si="0"/>
        <v>0</v>
      </c>
      <c r="G20" s="30">
        <f>zbiorówka!G20</f>
        <v>0</v>
      </c>
      <c r="H20" s="15">
        <f t="shared" si="1"/>
        <v>0</v>
      </c>
      <c r="I20" s="4">
        <f t="shared" si="2"/>
        <v>0</v>
      </c>
      <c r="J20" s="5">
        <f t="shared" si="3"/>
        <v>0</v>
      </c>
    </row>
    <row r="21" spans="1:10" s="2" customFormat="1" ht="25.5">
      <c r="A21" s="12">
        <v>17</v>
      </c>
      <c r="B21" s="41" t="str">
        <f>zbiorówka!B21</f>
        <v>Dynamometr 1N siłomierz</v>
      </c>
      <c r="C21" s="41" t="str">
        <f>zbiorówka!C21</f>
        <v>zakres pomiarowy 1N</v>
      </c>
      <c r="D21" s="46">
        <v>1</v>
      </c>
      <c r="E21" s="14">
        <f>zbiorówka!E21</f>
        <v>0</v>
      </c>
      <c r="F21" s="14">
        <f t="shared" si="0"/>
        <v>0</v>
      </c>
      <c r="G21" s="30">
        <f>zbiorówka!G21</f>
        <v>0</v>
      </c>
      <c r="H21" s="15">
        <f t="shared" si="1"/>
        <v>0</v>
      </c>
      <c r="I21" s="4">
        <f t="shared" si="2"/>
        <v>0</v>
      </c>
      <c r="J21" s="5">
        <f t="shared" si="3"/>
        <v>0</v>
      </c>
    </row>
    <row r="22" spans="1:10" s="2" customFormat="1" ht="25.5">
      <c r="A22" s="12">
        <v>18</v>
      </c>
      <c r="B22" s="41" t="str">
        <f>zbiorówka!B22</f>
        <v>Dynamometr 2.5N siłomierz</v>
      </c>
      <c r="C22" s="41" t="str">
        <f>zbiorówka!C22</f>
        <v>zakres pomiarowy 2,5N</v>
      </c>
      <c r="D22" s="46">
        <v>1</v>
      </c>
      <c r="E22" s="14">
        <f>zbiorówka!E22</f>
        <v>0</v>
      </c>
      <c r="F22" s="14">
        <f t="shared" si="0"/>
        <v>0</v>
      </c>
      <c r="G22" s="30">
        <f>zbiorówka!G22</f>
        <v>0</v>
      </c>
      <c r="H22" s="15">
        <f t="shared" si="1"/>
        <v>0</v>
      </c>
      <c r="I22" s="4">
        <f t="shared" si="2"/>
        <v>0</v>
      </c>
      <c r="J22" s="5">
        <f t="shared" si="3"/>
        <v>0</v>
      </c>
    </row>
    <row r="23" spans="1:10" s="2" customFormat="1" ht="25.5">
      <c r="A23" s="12">
        <v>19</v>
      </c>
      <c r="B23" s="41" t="str">
        <f>zbiorówka!B23</f>
        <v>Dynamometr 5N siłomierz</v>
      </c>
      <c r="C23" s="41" t="str">
        <f>zbiorówka!C23</f>
        <v>zakres pomiarowy 5N</v>
      </c>
      <c r="D23" s="46">
        <v>2</v>
      </c>
      <c r="E23" s="14">
        <f>zbiorówka!E23</f>
        <v>0</v>
      </c>
      <c r="F23" s="14">
        <f t="shared" si="0"/>
        <v>0</v>
      </c>
      <c r="G23" s="30">
        <f>zbiorówka!G23</f>
        <v>0</v>
      </c>
      <c r="H23" s="15">
        <f t="shared" si="1"/>
        <v>0</v>
      </c>
      <c r="I23" s="4">
        <f t="shared" si="2"/>
        <v>0</v>
      </c>
      <c r="J23" s="5">
        <f t="shared" si="3"/>
        <v>0</v>
      </c>
    </row>
    <row r="24" spans="1:10" s="2" customFormat="1" ht="25.5">
      <c r="A24" s="12">
        <v>20</v>
      </c>
      <c r="B24" s="41" t="str">
        <f>zbiorówka!B24</f>
        <v>Dynamometr 10N siłomierz</v>
      </c>
      <c r="C24" s="41" t="str">
        <f>zbiorówka!C24</f>
        <v>zakres pomiarowy 10N</v>
      </c>
      <c r="D24" s="46">
        <v>1</v>
      </c>
      <c r="E24" s="14">
        <f>zbiorówka!E24</f>
        <v>0</v>
      </c>
      <c r="F24" s="14">
        <f t="shared" si="0"/>
        <v>0</v>
      </c>
      <c r="G24" s="30">
        <f>zbiorówka!G24</f>
        <v>0</v>
      </c>
      <c r="H24" s="15">
        <f t="shared" si="1"/>
        <v>0</v>
      </c>
      <c r="I24" s="4">
        <f t="shared" si="2"/>
        <v>0</v>
      </c>
      <c r="J24" s="5">
        <f t="shared" si="3"/>
        <v>0</v>
      </c>
    </row>
    <row r="25" spans="1:10" s="2" customFormat="1" ht="25.5">
      <c r="A25" s="12">
        <v>21</v>
      </c>
      <c r="B25" s="41" t="str">
        <f>zbiorówka!B25</f>
        <v>Dynamometr 20N siłomierz</v>
      </c>
      <c r="C25" s="41" t="str">
        <f>zbiorówka!C25</f>
        <v>zakres pomiarowy 20N</v>
      </c>
      <c r="D25" s="46">
        <v>1</v>
      </c>
      <c r="E25" s="14">
        <f>zbiorówka!E25</f>
        <v>0</v>
      </c>
      <c r="F25" s="14">
        <f t="shared" si="0"/>
        <v>0</v>
      </c>
      <c r="G25" s="30">
        <f>zbiorówka!G25</f>
        <v>0</v>
      </c>
      <c r="H25" s="15">
        <f t="shared" si="1"/>
        <v>0</v>
      </c>
      <c r="I25" s="4">
        <f t="shared" si="2"/>
        <v>0</v>
      </c>
      <c r="J25" s="5">
        <f t="shared" si="3"/>
        <v>0</v>
      </c>
    </row>
    <row r="26" spans="1:10" s="2" customFormat="1" ht="25.5">
      <c r="A26" s="12">
        <v>22</v>
      </c>
      <c r="B26" s="41" t="str">
        <f>zbiorówka!B26</f>
        <v>Dynamometr 100N siłomierz</v>
      </c>
      <c r="C26" s="41" t="str">
        <f>zbiorówka!C26</f>
        <v>zakres pomiarowy 100N</v>
      </c>
      <c r="D26" s="46">
        <v>1</v>
      </c>
      <c r="E26" s="14">
        <f>zbiorówka!E26</f>
        <v>0</v>
      </c>
      <c r="F26" s="14">
        <f t="shared" si="0"/>
        <v>0</v>
      </c>
      <c r="G26" s="30">
        <f>zbiorówka!G26</f>
        <v>0</v>
      </c>
      <c r="H26" s="15">
        <f t="shared" si="1"/>
        <v>0</v>
      </c>
      <c r="I26" s="4">
        <f t="shared" si="2"/>
        <v>0</v>
      </c>
      <c r="J26" s="5">
        <f t="shared" si="3"/>
        <v>0</v>
      </c>
    </row>
    <row r="27" spans="1:10" s="2" customFormat="1" ht="25.5">
      <c r="A27" s="12">
        <v>23</v>
      </c>
      <c r="B27" s="41" t="str">
        <f>zbiorówka!B27</f>
        <v>Dynamometr 50N siłomierz</v>
      </c>
      <c r="C27" s="41" t="str">
        <f>zbiorówka!C27</f>
        <v>zakres pomiarowy 50N</v>
      </c>
      <c r="D27" s="46">
        <v>1</v>
      </c>
      <c r="E27" s="14">
        <f>zbiorówka!E27</f>
        <v>0</v>
      </c>
      <c r="F27" s="14">
        <f t="shared" si="0"/>
        <v>0</v>
      </c>
      <c r="G27" s="30">
        <f>zbiorówka!G27</f>
        <v>0</v>
      </c>
      <c r="H27" s="15">
        <f t="shared" si="1"/>
        <v>0</v>
      </c>
      <c r="I27" s="4">
        <f t="shared" si="2"/>
        <v>0</v>
      </c>
      <c r="J27" s="5">
        <f t="shared" si="3"/>
        <v>0</v>
      </c>
    </row>
    <row r="28" spans="1:10" s="2" customFormat="1" ht="51">
      <c r="A28" s="12">
        <v>24</v>
      </c>
      <c r="B28" s="41" t="str">
        <f>zbiorówka!B28</f>
        <v>Siłomierz demonstracyjny 5N - dynamometr</v>
      </c>
      <c r="C28" s="41" t="str">
        <f>zbiorówka!C28</f>
        <v>Siłomierz demonstracyjny wyskalowany w gramach oraz Newtonach do demonstracji dla nauczyciela, zakres pomiarowy 5n</v>
      </c>
      <c r="D28" s="46">
        <v>1</v>
      </c>
      <c r="E28" s="14">
        <f>zbiorówka!E28</f>
        <v>0</v>
      </c>
      <c r="F28" s="14">
        <f t="shared" si="0"/>
        <v>0</v>
      </c>
      <c r="G28" s="30">
        <f>zbiorówka!G28</f>
        <v>0</v>
      </c>
      <c r="H28" s="15">
        <f t="shared" si="1"/>
        <v>0</v>
      </c>
      <c r="I28" s="4">
        <f t="shared" si="2"/>
        <v>0</v>
      </c>
      <c r="J28" s="5">
        <f t="shared" si="3"/>
        <v>0</v>
      </c>
    </row>
    <row r="29" spans="1:10" s="2" customFormat="1" ht="51">
      <c r="A29" s="12">
        <v>25</v>
      </c>
      <c r="B29" s="41" t="str">
        <f>zbiorówka!B29</f>
        <v>Siłomierz demonstracyjny 10N - dynamometr</v>
      </c>
      <c r="C29" s="41" t="str">
        <f>zbiorówka!C29</f>
        <v>Siłomierz demonstracyjny wyskalowany w gramach oraz Newtonach do demonstracji dla nauczyciela,. Zakres pomiarowy 10N</v>
      </c>
      <c r="D29" s="46">
        <v>1</v>
      </c>
      <c r="E29" s="14">
        <f>zbiorówka!E29</f>
        <v>0</v>
      </c>
      <c r="F29" s="14">
        <f t="shared" si="0"/>
        <v>0</v>
      </c>
      <c r="G29" s="30">
        <f>zbiorówka!G29</f>
        <v>0</v>
      </c>
      <c r="H29" s="15">
        <f t="shared" si="1"/>
        <v>0</v>
      </c>
      <c r="I29" s="4">
        <f t="shared" si="2"/>
        <v>0</v>
      </c>
      <c r="J29" s="5">
        <f t="shared" si="3"/>
        <v>0</v>
      </c>
    </row>
    <row r="30" spans="1:10" s="2" customFormat="1" ht="38.25">
      <c r="A30" s="12">
        <v>26</v>
      </c>
      <c r="B30" s="41" t="str">
        <f>zbiorówka!B30</f>
        <v>Statyw demonstracyjny</v>
      </c>
      <c r="C30" s="41" t="str">
        <f>zbiorówka!C30</f>
        <v>Wskład zestawu wchodzi minimum: trójkątna podstawa statywu, kolumna statywu, przedłużenie kolumny statywu, uchwyt (imadło), łącznik krzyżowy , pręt z otworem na końcu , uchwyt pierścieniowy, haczyk, podstawka stolikowa okrągła, łapa do kolb.</v>
      </c>
      <c r="D30" s="46">
        <v>1</v>
      </c>
      <c r="E30" s="14">
        <f>zbiorówka!E30</f>
        <v>0</v>
      </c>
      <c r="F30" s="14">
        <f t="shared" si="0"/>
        <v>0</v>
      </c>
      <c r="G30" s="30">
        <f>zbiorówka!G30</f>
        <v>0</v>
      </c>
      <c r="H30" s="15">
        <f t="shared" si="1"/>
        <v>0</v>
      </c>
      <c r="I30" s="4">
        <f t="shared" si="2"/>
        <v>0</v>
      </c>
      <c r="J30" s="5">
        <f t="shared" si="3"/>
        <v>0</v>
      </c>
    </row>
    <row r="31" spans="1:10" s="2" customFormat="1" ht="25.5">
      <c r="A31" s="12">
        <v>27</v>
      </c>
      <c r="B31" s="41" t="str">
        <f>zbiorówka!B31</f>
        <v>Wahadło matematyczne</v>
      </c>
      <c r="C31" s="41" t="str">
        <f>zbiorówka!C31</f>
        <v>W skład zestawu wchodzi statywu z akcesoriami (półka z miarką, skala wychylenia), ławeczka,  trzech kul stalowe o średnicy 22mm, 33mm i 32mm.</v>
      </c>
      <c r="D31" s="46">
        <v>1</v>
      </c>
      <c r="E31" s="14">
        <f>zbiorówka!E31</f>
        <v>0</v>
      </c>
      <c r="F31" s="14">
        <f t="shared" si="0"/>
        <v>0</v>
      </c>
      <c r="G31" s="30">
        <f>zbiorówka!G31</f>
        <v>0</v>
      </c>
      <c r="H31" s="15">
        <f t="shared" si="1"/>
        <v>0</v>
      </c>
      <c r="I31" s="4">
        <f t="shared" si="2"/>
        <v>0</v>
      </c>
      <c r="J31" s="5">
        <f t="shared" si="3"/>
        <v>0</v>
      </c>
    </row>
    <row r="32" spans="1:10" s="2" customFormat="1" ht="51">
      <c r="A32" s="12">
        <v>28</v>
      </c>
      <c r="B32" s="41" t="str">
        <f>zbiorówka!B32</f>
        <v>Przyrząd do badania ruchu</v>
      </c>
      <c r="C32" s="41" t="str">
        <f>zbiorówka!C32</f>
        <v>Przyrząd do demonstarcji i doświadczeń z zakresu ruchu jednostajnego, jednostajnie przyspieszonego oraz oddziaływań bezpośrednich. Zestaw: równia ze skalą (min.70cm) - metalowa, zestaw min. 5 metalowych kulek (średnica dostosowana do rowka równi), rurka do doświadczeń z ruchem pęcherzyka powietrza - szklana z zatyczkami</v>
      </c>
      <c r="D32" s="46">
        <v>1</v>
      </c>
      <c r="E32" s="14">
        <f>zbiorówka!E32</f>
        <v>0</v>
      </c>
      <c r="F32" s="14">
        <f t="shared" si="0"/>
        <v>0</v>
      </c>
      <c r="G32" s="30">
        <f>zbiorówka!G32</f>
        <v>0</v>
      </c>
      <c r="H32" s="15">
        <f t="shared" si="1"/>
        <v>0</v>
      </c>
      <c r="I32" s="4">
        <f t="shared" si="2"/>
        <v>0</v>
      </c>
      <c r="J32" s="5">
        <f t="shared" si="3"/>
        <v>0</v>
      </c>
    </row>
    <row r="33" spans="1:10" s="2" customFormat="1" ht="51">
      <c r="A33" s="12">
        <v>29</v>
      </c>
      <c r="B33" s="62" t="str">
        <f>zbiorówka!B33</f>
        <v>Równia pochyła do doświadczeń z tarciem</v>
      </c>
      <c r="C33" s="62" t="str">
        <f>zbiorówka!C33</f>
        <v>W skład zestawu wchodzą minimum: rynienka metalowa z krążkiem obrotowym i podziałką kątową z pionem, statyw mocujący z możliwością regulacji kąta nachylenia równi, dwa klocki drewniane z dwoma obciążnikami (każdy), cztery wymienne powierzchnie o różnym stopniu przyczepności, zestaw 6 odważników 50g, linka</v>
      </c>
      <c r="D33" s="46">
        <v>1</v>
      </c>
      <c r="E33" s="14">
        <f>zbiorówka!E33</f>
        <v>0</v>
      </c>
      <c r="F33" s="14">
        <f t="shared" si="0"/>
        <v>0</v>
      </c>
      <c r="G33" s="30">
        <f>zbiorówka!G33</f>
        <v>0</v>
      </c>
      <c r="H33" s="15">
        <f t="shared" si="1"/>
        <v>0</v>
      </c>
      <c r="I33" s="4">
        <f t="shared" si="2"/>
        <v>0</v>
      </c>
      <c r="J33" s="5">
        <f t="shared" si="3"/>
        <v>0</v>
      </c>
    </row>
    <row r="34" spans="1:10" s="2" customFormat="1" ht="51">
      <c r="A34" s="12">
        <v>30</v>
      </c>
      <c r="B34" s="62" t="str">
        <f>zbiorówka!B34</f>
        <v>Układ do badania tarcia</v>
      </c>
      <c r="C34" s="62" t="str">
        <f>zbiorówka!C34</f>
        <v>W skład zestawu minimum:
równia kostka drewniana z haczykiem o wym. 25x50x120mm
kostka drewniana z haczykiem o wym. 50x50x120mm oklejona z 3 stron: gumą, skórą oraz tworzywem sztucznym dynamometr.</v>
      </c>
      <c r="D34" s="46">
        <v>1</v>
      </c>
      <c r="E34" s="14">
        <f>zbiorówka!E34</f>
        <v>0</v>
      </c>
      <c r="F34" s="14">
        <f t="shared" si="0"/>
        <v>0</v>
      </c>
      <c r="G34" s="30">
        <f>zbiorówka!G34</f>
        <v>0</v>
      </c>
      <c r="H34" s="15">
        <f t="shared" si="1"/>
        <v>0</v>
      </c>
      <c r="I34" s="4">
        <f t="shared" si="2"/>
        <v>0</v>
      </c>
      <c r="J34" s="5">
        <f t="shared" si="3"/>
        <v>0</v>
      </c>
    </row>
    <row r="35" spans="1:10" s="2" customFormat="1" ht="51">
      <c r="A35" s="12">
        <v>31</v>
      </c>
      <c r="B35" s="41" t="str">
        <f>zbiorówka!B35</f>
        <v>Tor powietrzny z dmuchawą i licznikiem elektronicznym</v>
      </c>
      <c r="C35" s="41" t="str">
        <f>zbiorówka!C35</f>
        <v>Zestaw składa się z minimum:
- Liniowy tor powietrzny min 200 cm z kompletem akcesoriów
- Licznik elektroniczny z w czujnikami ruchu
- Dmuchawa elektryczna</v>
      </c>
      <c r="D35" s="46">
        <v>1</v>
      </c>
      <c r="E35" s="14">
        <f>zbiorówka!E35</f>
        <v>0</v>
      </c>
      <c r="F35" s="14">
        <f t="shared" si="0"/>
        <v>0</v>
      </c>
      <c r="G35" s="30">
        <f>zbiorówka!G35</f>
        <v>0</v>
      </c>
      <c r="H35" s="15">
        <f t="shared" si="1"/>
        <v>0</v>
      </c>
      <c r="I35" s="4">
        <f t="shared" si="2"/>
        <v>0</v>
      </c>
      <c r="J35" s="5">
        <f t="shared" si="3"/>
        <v>0</v>
      </c>
    </row>
    <row r="36" spans="1:10" s="2" customFormat="1" ht="76.5">
      <c r="A36" s="12">
        <v>32</v>
      </c>
      <c r="B36" s="41" t="str">
        <f>zbiorówka!B36</f>
        <v>Zestaw demonstracyjny do doświadczeń z mechaniki - do tablicy szkolnej</v>
      </c>
      <c r="C36" s="41" t="str">
        <f>zbiorówka!C36</f>
        <v>Przykładowy skład zestawu: siłomierze, sprężyny, obciążniki z podstawą, obciążniki na pręcie, wózek do równi pochyłej, równia pochyła, słupki z haczykami, klocek do tarcia, pręty, przymiar, kółko z podziałką kątową, tarcza do momentów sił, słupki do siłomierzy, bloki, słupki do dźwigni, belka dźwigni, wskaźniki, siłomierze tarczowe, pierścień, kołowrót.</v>
      </c>
      <c r="D36" s="46">
        <v>1</v>
      </c>
      <c r="E36" s="14">
        <f>zbiorówka!E36</f>
        <v>0</v>
      </c>
      <c r="F36" s="14">
        <f t="shared" si="0"/>
        <v>0</v>
      </c>
      <c r="G36" s="30">
        <f>zbiorówka!G36</f>
        <v>0</v>
      </c>
      <c r="H36" s="15">
        <f t="shared" si="1"/>
        <v>0</v>
      </c>
      <c r="I36" s="4">
        <f t="shared" si="2"/>
        <v>0</v>
      </c>
      <c r="J36" s="5">
        <f t="shared" si="3"/>
        <v>0</v>
      </c>
    </row>
    <row r="37" spans="1:10" s="2" customFormat="1" ht="25.5">
      <c r="A37" s="12">
        <v>33</v>
      </c>
      <c r="B37" s="41" t="str">
        <f>zbiorówka!B37</f>
        <v>Lewitujące magnesy</v>
      </c>
      <c r="C37" s="41" t="str">
        <f>zbiorówka!C37</f>
        <v>4 magnesy oraz podstawa z prętem.</v>
      </c>
      <c r="D37" s="46">
        <v>1</v>
      </c>
      <c r="E37" s="14">
        <f>zbiorówka!E37</f>
        <v>0</v>
      </c>
      <c r="F37" s="14">
        <f t="shared" si="0"/>
        <v>0</v>
      </c>
      <c r="G37" s="30">
        <f>zbiorówka!G37</f>
        <v>0</v>
      </c>
      <c r="H37" s="15">
        <f t="shared" si="1"/>
        <v>0</v>
      </c>
      <c r="I37" s="4">
        <f t="shared" si="2"/>
        <v>0</v>
      </c>
      <c r="J37" s="5">
        <f t="shared" si="3"/>
        <v>0</v>
      </c>
    </row>
    <row r="38" spans="1:10" s="2" customFormat="1" ht="51">
      <c r="A38" s="12">
        <v>34</v>
      </c>
      <c r="B38" s="41" t="str">
        <f>zbiorówka!B38</f>
        <v>Igły magnetyczne na podstawce z tworzywa</v>
      </c>
      <c r="C38" s="41" t="str">
        <f>zbiorówka!C38</f>
        <v>Wysokość min: 11cm min Długość igły: 13cm, 2 szt. w zestawie</v>
      </c>
      <c r="D38" s="46">
        <v>1</v>
      </c>
      <c r="E38" s="14">
        <f>zbiorówka!E38</f>
        <v>0</v>
      </c>
      <c r="F38" s="14">
        <f t="shared" si="0"/>
        <v>0</v>
      </c>
      <c r="G38" s="30">
        <f>zbiorówka!G38</f>
        <v>0</v>
      </c>
      <c r="H38" s="15">
        <f t="shared" si="1"/>
        <v>0</v>
      </c>
      <c r="I38" s="4">
        <f t="shared" si="2"/>
        <v>0</v>
      </c>
      <c r="J38" s="5">
        <f t="shared" si="3"/>
        <v>0</v>
      </c>
    </row>
    <row r="39" spans="1:10" s="2" customFormat="1" ht="25.5">
      <c r="A39" s="12">
        <v>35</v>
      </c>
      <c r="B39" s="41" t="str">
        <f>zbiorówka!B39</f>
        <v>Magnes podkowa</v>
      </c>
      <c r="C39" s="41" t="str">
        <f>zbiorówka!C39</f>
        <v>Wymiary min. 80x62x20mm</v>
      </c>
      <c r="D39" s="46">
        <v>1</v>
      </c>
      <c r="E39" s="14">
        <f>zbiorówka!E39</f>
        <v>0</v>
      </c>
      <c r="F39" s="14">
        <f t="shared" si="0"/>
        <v>0</v>
      </c>
      <c r="G39" s="30">
        <f>zbiorówka!G39</f>
        <v>0</v>
      </c>
      <c r="H39" s="15">
        <f t="shared" si="1"/>
        <v>0</v>
      </c>
      <c r="I39" s="4">
        <f t="shared" si="2"/>
        <v>0</v>
      </c>
      <c r="J39" s="5">
        <f t="shared" si="3"/>
        <v>0</v>
      </c>
    </row>
    <row r="40" spans="1:10" s="2" customFormat="1" ht="89.25">
      <c r="A40" s="12">
        <v>36</v>
      </c>
      <c r="B40" s="41" t="str">
        <f>zbiorówka!B40</f>
        <v>Demonstrator linii pola magnetycznego - pole magnetyczne do demonstracji</v>
      </c>
      <c r="C40" s="41" t="str">
        <f>zbiorówka!C40</f>
        <v>Zestaw 2 urządzeń demonstracyjnych - 2 stelaże z przezroczystego tworzywa:1.do umieszczenia magnesu w kształcie walca/sztabki i 2. magnesu w kształcie podkowy. Na stelażach umieszczone ruchome igły magnetyczne (min.200). W zestawie 2 magnesy (kształt: walec wys.ok 7cm  i podkowa wymiar ok.8x8cm.) Orientacyjna wys. stalaży 20cm.</v>
      </c>
      <c r="D40" s="46">
        <v>1</v>
      </c>
      <c r="E40" s="14">
        <f>zbiorówka!E40</f>
        <v>0</v>
      </c>
      <c r="F40" s="14">
        <f t="shared" si="0"/>
        <v>0</v>
      </c>
      <c r="G40" s="30">
        <f>zbiorówka!G40</f>
        <v>0</v>
      </c>
      <c r="H40" s="15">
        <f t="shared" si="1"/>
        <v>0</v>
      </c>
      <c r="I40" s="4">
        <f t="shared" si="2"/>
        <v>0</v>
      </c>
      <c r="J40" s="5">
        <f t="shared" si="3"/>
        <v>0</v>
      </c>
    </row>
    <row r="41" spans="1:10" s="2" customFormat="1" ht="25.5">
      <c r="A41" s="12">
        <v>37</v>
      </c>
      <c r="B41" s="41" t="str">
        <f>zbiorówka!B41</f>
        <v>Magnesy sztabkowe</v>
      </c>
      <c r="C41" s="41" t="str">
        <f>zbiorówka!C41</f>
        <v>2 magnesy sztabkowe płaskie o wymiarach 100x20x7</v>
      </c>
      <c r="D41" s="46">
        <v>1</v>
      </c>
      <c r="E41" s="14">
        <f>zbiorówka!E41</f>
        <v>0</v>
      </c>
      <c r="F41" s="14">
        <f t="shared" si="0"/>
        <v>0</v>
      </c>
      <c r="G41" s="30">
        <f>zbiorówka!G41</f>
        <v>0</v>
      </c>
      <c r="H41" s="15">
        <f t="shared" si="1"/>
        <v>0</v>
      </c>
      <c r="I41" s="4">
        <f t="shared" si="2"/>
        <v>0</v>
      </c>
      <c r="J41" s="5">
        <f t="shared" si="3"/>
        <v>0</v>
      </c>
    </row>
    <row r="42" spans="1:10" s="2" customFormat="1" ht="76.5">
      <c r="A42" s="12">
        <v>38</v>
      </c>
      <c r="B42" s="41" t="str">
        <f>zbiorówka!B42</f>
        <v>Zestaw miniaturowych igieł magnetyczne na podstawkach</v>
      </c>
      <c r="C42" s="41" t="str">
        <f>zbiorówka!C42</f>
        <v>Miniaturowe igły magnetyczne na podstawkach. Wielkość igły  3cm +/- 10% . W zestawie 10 sztuk.</v>
      </c>
      <c r="D42" s="46">
        <v>1</v>
      </c>
      <c r="E42" s="14">
        <f>zbiorówka!E42</f>
        <v>0</v>
      </c>
      <c r="F42" s="14">
        <f t="shared" si="0"/>
        <v>0</v>
      </c>
      <c r="G42" s="30">
        <f>zbiorówka!G42</f>
        <v>0</v>
      </c>
      <c r="H42" s="15">
        <f t="shared" si="1"/>
        <v>0</v>
      </c>
      <c r="I42" s="4">
        <f t="shared" si="2"/>
        <v>0</v>
      </c>
      <c r="J42" s="5">
        <f t="shared" si="3"/>
        <v>0</v>
      </c>
    </row>
    <row r="43" spans="1:10" s="2" customFormat="1" ht="63.75">
      <c r="A43" s="12">
        <v>39</v>
      </c>
      <c r="B43" s="41" t="str">
        <f>zbiorówka!B43</f>
        <v>Przyrząd do demonstracji linii pola magnetycznego</v>
      </c>
      <c r="C43" s="41" t="str">
        <f>zbiorówka!C43</f>
        <v>Przyrząd zawiera ok.115 igieł magnetycznych osadzonych między  płytkami z przezroczystego tworzywa sztucznego. Wymiary płytek ok.15cmx15cm</v>
      </c>
      <c r="D43" s="46">
        <v>1</v>
      </c>
      <c r="E43" s="14">
        <f>zbiorówka!E43</f>
        <v>0</v>
      </c>
      <c r="F43" s="14">
        <f t="shared" si="0"/>
        <v>0</v>
      </c>
      <c r="G43" s="30">
        <f>zbiorówka!G43</f>
        <v>0</v>
      </c>
      <c r="H43" s="15">
        <f t="shared" si="1"/>
        <v>0</v>
      </c>
      <c r="I43" s="4">
        <f t="shared" si="2"/>
        <v>0</v>
      </c>
      <c r="J43" s="5">
        <f t="shared" si="3"/>
        <v>0</v>
      </c>
    </row>
    <row r="44" spans="1:10" s="2" customFormat="1" ht="63.75">
      <c r="A44" s="12">
        <v>40</v>
      </c>
      <c r="B44" s="41" t="str">
        <f>zbiorówka!B44</f>
        <v>Przyrząd do demonstracji pola magnetycznego solenoidu</v>
      </c>
      <c r="C44" s="41" t="str">
        <f>zbiorówka!C44</f>
        <v>Przyrząd zawiera solenoid (cewka powietrzna) i igłę  magnetyczną umieszczone podstawce. Selenoid zakończony wtykami.</v>
      </c>
      <c r="D44" s="46">
        <v>1</v>
      </c>
      <c r="E44" s="14">
        <f>zbiorówka!E44</f>
        <v>0</v>
      </c>
      <c r="F44" s="14">
        <f t="shared" si="0"/>
        <v>0</v>
      </c>
      <c r="G44" s="30">
        <f>zbiorówka!G44</f>
        <v>0</v>
      </c>
      <c r="H44" s="15">
        <f t="shared" si="1"/>
        <v>0</v>
      </c>
      <c r="I44" s="4">
        <f t="shared" si="2"/>
        <v>0</v>
      </c>
      <c r="J44" s="5">
        <f t="shared" si="3"/>
        <v>0</v>
      </c>
    </row>
    <row r="45" spans="1:10" s="2" customFormat="1" ht="89.25">
      <c r="A45" s="12">
        <v>41</v>
      </c>
      <c r="B45" s="41" t="str">
        <f>zbiorówka!B45</f>
        <v>Przyrząd demonstracyjny pola magnetycznego przewodu prostoliniowego</v>
      </c>
      <c r="C45" s="41" t="str">
        <f>zbiorówka!C45</f>
        <v>Przyrząd składający się minimum z podstawy na której znajdują się igłą magnetyczna i równolegle do niej umocowany przewód.</v>
      </c>
      <c r="D45" s="46">
        <v>1</v>
      </c>
      <c r="E45" s="14">
        <f>zbiorówka!E45</f>
        <v>0</v>
      </c>
      <c r="F45" s="14">
        <f t="shared" si="0"/>
        <v>0</v>
      </c>
      <c r="G45" s="30">
        <f>zbiorówka!G45</f>
        <v>0</v>
      </c>
      <c r="H45" s="15">
        <f t="shared" si="1"/>
        <v>0</v>
      </c>
      <c r="I45" s="4">
        <f t="shared" si="2"/>
        <v>0</v>
      </c>
      <c r="J45" s="5">
        <f t="shared" si="3"/>
        <v>0</v>
      </c>
    </row>
    <row r="46" spans="1:10" s="2" customFormat="1" ht="89.25">
      <c r="A46" s="12">
        <v>42</v>
      </c>
      <c r="B46" s="41" t="str">
        <f>zbiorówka!B46</f>
        <v>Zestaw do demonstracji pola magnetycznego wokół przewodnika z prądem</v>
      </c>
      <c r="C46" s="41" t="str">
        <f>zbiorówka!C46</f>
        <v>Zestaw służy do demonstracji, w tym: przewodnik kołowy, przewodnik prostoliniowy, przewodnik prostokątny, zwojnica, nakładka (płytka z przeźroczystego tworzywa), magnes izotopowy , pierścień stalowy, opiłki,igły magnetyczne na podstawkach.</v>
      </c>
      <c r="D46" s="46">
        <v>1</v>
      </c>
      <c r="E46" s="14">
        <f>zbiorówka!E46</f>
        <v>0</v>
      </c>
      <c r="F46" s="14">
        <f t="shared" si="0"/>
        <v>0</v>
      </c>
      <c r="G46" s="30">
        <f>zbiorówka!G46</f>
        <v>0</v>
      </c>
      <c r="H46" s="15">
        <f t="shared" si="1"/>
        <v>0</v>
      </c>
      <c r="I46" s="4">
        <f t="shared" si="2"/>
        <v>0</v>
      </c>
      <c r="J46" s="5">
        <f t="shared" si="3"/>
        <v>0</v>
      </c>
    </row>
    <row r="47" spans="1:10" s="1" customFormat="1" ht="38.25">
      <c r="A47" s="12">
        <v>43</v>
      </c>
      <c r="B47" s="41" t="str">
        <f>zbiorówka!B47</f>
        <v>Elektromagnes</v>
      </c>
      <c r="C47" s="41" t="str">
        <f>zbiorówka!C47</f>
        <v>Skład zestwau:2 szt. cewek, osadzonych na metalowym rdzeniu (U profil), zwora, haczyk.Na cewkach oznaczony kierunek nawinięcia cewki. Cewki mogą być połączone szeregowo lub równolegle. Wtyczki bananowe. Wymiary orientacyjne ok: 140mm x 140mm x 40mm</v>
      </c>
      <c r="D47" s="46">
        <v>1</v>
      </c>
      <c r="E47" s="14">
        <f>zbiorówka!E47</f>
        <v>0</v>
      </c>
      <c r="F47" s="14">
        <f t="shared" si="0"/>
        <v>0</v>
      </c>
      <c r="G47" s="30">
        <f>zbiorówka!G47</f>
        <v>0</v>
      </c>
      <c r="H47" s="15">
        <f t="shared" si="1"/>
        <v>0</v>
      </c>
      <c r="I47" s="4">
        <f t="shared" si="2"/>
        <v>0</v>
      </c>
      <c r="J47" s="5">
        <f t="shared" si="3"/>
        <v>0</v>
      </c>
    </row>
    <row r="48" spans="1:10" ht="89.25">
      <c r="A48" s="12">
        <v>44</v>
      </c>
      <c r="B48" s="41" t="str">
        <f>zbiorówka!B48</f>
        <v>Komplet do doświadczeń z ciepła - wersja rozbudowana</v>
      </c>
      <c r="C48" s="41" t="str">
        <f>zbiorówka!C48</f>
        <v>W skład kompletu wchodzą m.in.: dylatoskop
kalorymetr, przyrząd do liniowego przewodzenia ciepła,
przewodniki ciepła,
termoskop, odwadniacz, pierścień Gravesanda,
przyrząd do konwekcji ciepła,
aktynometr, baterię słoneczną, model wyłącznika termobimetalowego, szkło i sprzęt laboratoryjny. całość zapakowana w walizkę."</v>
      </c>
      <c r="D48" s="46">
        <v>1</v>
      </c>
      <c r="E48" s="14">
        <f>zbiorówka!E48</f>
        <v>0</v>
      </c>
      <c r="F48" s="14">
        <f t="shared" ref="F48:F85" si="4">E48*D48</f>
        <v>0</v>
      </c>
      <c r="G48" s="30">
        <f>zbiorówka!G48</f>
        <v>0</v>
      </c>
      <c r="H48" s="15">
        <f t="shared" ref="H48:H85" si="5">J48-F48</f>
        <v>0</v>
      </c>
      <c r="I48" s="4">
        <f t="shared" ref="I48:I85" si="6">E48*G48%+E48</f>
        <v>0</v>
      </c>
      <c r="J48" s="5">
        <f t="shared" ref="J48:J85" si="7">I48*D48</f>
        <v>0</v>
      </c>
    </row>
    <row r="49" spans="1:10" ht="38.25">
      <c r="A49" s="12">
        <v>45</v>
      </c>
      <c r="B49" s="41" t="str">
        <f>zbiorówka!B49</f>
        <v>Wizualizator przewodności cieplnej metali</v>
      </c>
      <c r="C49" s="41" t="str">
        <f>zbiorówka!C49</f>
        <v>Urządzenie składa się z czterech metalowych płaskowników wykonanych ze stali, mosiądzu, aluminium i miedzi, umieszczonych na w plastikowej podstawie.</v>
      </c>
      <c r="D49" s="46">
        <v>1</v>
      </c>
      <c r="E49" s="14">
        <f>zbiorówka!E49</f>
        <v>0</v>
      </c>
      <c r="F49" s="14">
        <f t="shared" si="4"/>
        <v>0</v>
      </c>
      <c r="G49" s="30">
        <f>zbiorówka!G49</f>
        <v>0</v>
      </c>
      <c r="H49" s="15">
        <f t="shared" si="5"/>
        <v>0</v>
      </c>
      <c r="I49" s="4">
        <f t="shared" si="6"/>
        <v>0</v>
      </c>
      <c r="J49" s="5">
        <f t="shared" si="7"/>
        <v>0</v>
      </c>
    </row>
    <row r="50" spans="1:10" ht="38.25">
      <c r="A50" s="12">
        <v>46</v>
      </c>
      <c r="B50" s="41" t="str">
        <f>zbiorówka!B50</f>
        <v>Manometr wodny - otwarty</v>
      </c>
      <c r="C50" s="41" t="str">
        <f>zbiorówka!C50</f>
        <v>Manometr wodny ( dwie rurk labolatoryjnych połączonych ze sobą elastyczną rurką z podziałką)</v>
      </c>
      <c r="D50" s="46">
        <v>1</v>
      </c>
      <c r="E50" s="14">
        <f>zbiorówka!E50</f>
        <v>0</v>
      </c>
      <c r="F50" s="14">
        <f t="shared" si="4"/>
        <v>0</v>
      </c>
      <c r="G50" s="30">
        <f>zbiorówka!G50</f>
        <v>0</v>
      </c>
      <c r="H50" s="15">
        <f t="shared" si="5"/>
        <v>0</v>
      </c>
      <c r="I50" s="4">
        <f t="shared" si="6"/>
        <v>0</v>
      </c>
      <c r="J50" s="5">
        <f t="shared" si="7"/>
        <v>0</v>
      </c>
    </row>
    <row r="51" spans="1:10" ht="25.5">
      <c r="A51" s="12">
        <v>47</v>
      </c>
      <c r="B51" s="41" t="str">
        <f>zbiorówka!B51</f>
        <v>Bimetal z rękojeścią</v>
      </c>
      <c r="C51" s="41" t="str">
        <f>zbiorówka!C51</f>
        <v>osadzone w rękojeści 2 połączone ze sobą paski metali</v>
      </c>
      <c r="D51" s="46">
        <v>1</v>
      </c>
      <c r="E51" s="14">
        <f>zbiorówka!E51</f>
        <v>0</v>
      </c>
      <c r="F51" s="14">
        <f t="shared" si="4"/>
        <v>0</v>
      </c>
      <c r="G51" s="30">
        <f>zbiorówka!G51</f>
        <v>0</v>
      </c>
      <c r="H51" s="15">
        <f t="shared" si="5"/>
        <v>0</v>
      </c>
      <c r="I51" s="4">
        <f t="shared" si="6"/>
        <v>0</v>
      </c>
      <c r="J51" s="5">
        <f t="shared" si="7"/>
        <v>0</v>
      </c>
    </row>
    <row r="52" spans="1:10" ht="51">
      <c r="A52" s="12">
        <v>48</v>
      </c>
      <c r="B52" s="41" t="str">
        <f>zbiorówka!B52</f>
        <v>Przyrząd do wykazywania rozszerzalności liniowej metali</v>
      </c>
      <c r="C52" s="41" t="str">
        <f>zbiorówka!C52</f>
        <v>Zestaw składa się  z minimum: metalowa podstawa, 2 wsporniki, 3 pręty do doświadczeń z różnych metali, ogranicznik koncencji, talerzyk na alkohol.</v>
      </c>
      <c r="D52" s="46">
        <v>1</v>
      </c>
      <c r="E52" s="14">
        <f>zbiorówka!E52</f>
        <v>0</v>
      </c>
      <c r="F52" s="14">
        <f t="shared" si="4"/>
        <v>0</v>
      </c>
      <c r="G52" s="30">
        <f>zbiorówka!G52</f>
        <v>0</v>
      </c>
      <c r="H52" s="15">
        <f t="shared" si="5"/>
        <v>0</v>
      </c>
      <c r="I52" s="4">
        <f t="shared" si="6"/>
        <v>0</v>
      </c>
      <c r="J52" s="5">
        <f t="shared" si="7"/>
        <v>0</v>
      </c>
    </row>
    <row r="53" spans="1:10" ht="63.75">
      <c r="A53" s="12">
        <v>49</v>
      </c>
      <c r="B53" s="41" t="str">
        <f>zbiorówka!B53</f>
        <v>Zestaw do przemiany pracy mechanicznej w energię</v>
      </c>
      <c r="C53" s="41" t="str">
        <f>zbiorówka!C53</f>
        <v>Zestaw składa się z plastikowego cylindra z tłokiem</v>
      </c>
      <c r="D53" s="46">
        <v>1</v>
      </c>
      <c r="E53" s="14">
        <f>zbiorówka!E53</f>
        <v>0</v>
      </c>
      <c r="F53" s="14">
        <f t="shared" si="4"/>
        <v>0</v>
      </c>
      <c r="G53" s="30">
        <f>zbiorówka!G53</f>
        <v>0</v>
      </c>
      <c r="H53" s="15">
        <f t="shared" si="5"/>
        <v>0</v>
      </c>
      <c r="I53" s="4">
        <f t="shared" si="6"/>
        <v>0</v>
      </c>
      <c r="J53" s="5">
        <f t="shared" si="7"/>
        <v>0</v>
      </c>
    </row>
    <row r="54" spans="1:10" ht="51">
      <c r="A54" s="12">
        <v>50</v>
      </c>
      <c r="B54" s="41" t="str">
        <f>zbiorówka!B54</f>
        <v>Przyrząd do liniowego przewodzenia ciepła</v>
      </c>
      <c r="C54" s="41" t="str">
        <f>zbiorówka!C54</f>
        <v>Przyrząd złożony z  metalowego ramienia zamocowanego na statywie, do którego przykleja się woskiem korki w różnych odstępach.</v>
      </c>
      <c r="D54" s="46">
        <v>1</v>
      </c>
      <c r="E54" s="14">
        <f>zbiorówka!E54</f>
        <v>0</v>
      </c>
      <c r="F54" s="14">
        <f t="shared" si="4"/>
        <v>0</v>
      </c>
      <c r="G54" s="30">
        <f>zbiorówka!G54</f>
        <v>0</v>
      </c>
      <c r="H54" s="15">
        <f t="shared" si="5"/>
        <v>0</v>
      </c>
      <c r="I54" s="4">
        <f t="shared" si="6"/>
        <v>0</v>
      </c>
      <c r="J54" s="5">
        <f t="shared" si="7"/>
        <v>0</v>
      </c>
    </row>
    <row r="55" spans="1:10" ht="127.5">
      <c r="A55" s="12">
        <v>51</v>
      </c>
      <c r="B55" s="41" t="str">
        <f>zbiorówka!B55</f>
        <v>Zestaw do ćwiczeń akustyki</v>
      </c>
      <c r="C55" s="41" t="str">
        <f>zbiorówka!C55</f>
        <v>W jego skład wchodzą:
- para kamertonów rezonansowych z młoteczkiem – 1 kpl.
- sonometr (trichord) – 1 szt.
- zestaw sprężyn o różnym współczynniku sprężystości – 1 kpl.
- sprężyna do demonstracji fali podłużnej – 1 szt.
- sprężyna do demonstracji fali poprzecznej – 1 szt.
- zestaw 10 odważników50 g– 1 kpl.
- statyw z podziałką – 1 kpl.
- miara zwijana - 1 szt.
- stoper – 1 szt.</v>
      </c>
      <c r="D55" s="46">
        <v>1</v>
      </c>
      <c r="E55" s="14">
        <f>zbiorówka!E55</f>
        <v>0</v>
      </c>
      <c r="F55" s="14">
        <f t="shared" si="4"/>
        <v>0</v>
      </c>
      <c r="G55" s="30">
        <f>zbiorówka!G55</f>
        <v>0</v>
      </c>
      <c r="H55" s="15">
        <f t="shared" si="5"/>
        <v>0</v>
      </c>
      <c r="I55" s="4">
        <f t="shared" si="6"/>
        <v>0</v>
      </c>
      <c r="J55" s="5">
        <f t="shared" si="7"/>
        <v>0</v>
      </c>
    </row>
    <row r="56" spans="1:10" ht="63.75">
      <c r="A56" s="12">
        <v>52</v>
      </c>
      <c r="B56" s="41" t="str">
        <f>zbiorówka!B56</f>
        <v>Przyrząd do demonstracji mechanizmu powstawania fali stojącej</v>
      </c>
      <c r="C56" s="41" t="str">
        <f>zbiorówka!C56</f>
        <v>Pomoc dydaktyczna obrazująca mechanizm powstawania fali stojącej. Główna część pomocy-  pętla z folii, z dwoma sinusoidami w różnych kolorach.</v>
      </c>
      <c r="D56" s="46">
        <v>1</v>
      </c>
      <c r="E56" s="14">
        <f>zbiorówka!E56</f>
        <v>0</v>
      </c>
      <c r="F56" s="14">
        <f t="shared" si="4"/>
        <v>0</v>
      </c>
      <c r="G56" s="30">
        <f>zbiorówka!G56</f>
        <v>0</v>
      </c>
      <c r="H56" s="15">
        <f t="shared" si="5"/>
        <v>0</v>
      </c>
      <c r="I56" s="4">
        <f t="shared" si="6"/>
        <v>0</v>
      </c>
      <c r="J56" s="5">
        <f t="shared" si="7"/>
        <v>0</v>
      </c>
    </row>
    <row r="57" spans="1:10" ht="63.75">
      <c r="A57" s="12">
        <v>53</v>
      </c>
      <c r="B57" s="41" t="str">
        <f>zbiorówka!B57</f>
        <v>Klosz próżniowy z manometrem i dzwonkiem elektrycznym</v>
      </c>
      <c r="C57" s="41" t="str">
        <f>zbiorówka!C57</f>
        <v>Klosz próżniowy z manometrem i dzwonkiem elektrycznym. Klosz szklany wyposażony w manometr, wraz z podstawą i gumową uszczelką. Budzik zasilany bateriami.</v>
      </c>
      <c r="D57" s="46">
        <v>1</v>
      </c>
      <c r="E57" s="14">
        <f>zbiorówka!E57</f>
        <v>0</v>
      </c>
      <c r="F57" s="14">
        <f t="shared" si="4"/>
        <v>0</v>
      </c>
      <c r="G57" s="30">
        <f>zbiorówka!G57</f>
        <v>0</v>
      </c>
      <c r="H57" s="15">
        <f t="shared" si="5"/>
        <v>0</v>
      </c>
      <c r="I57" s="4">
        <f t="shared" si="6"/>
        <v>0</v>
      </c>
      <c r="J57" s="5">
        <f t="shared" si="7"/>
        <v>0</v>
      </c>
    </row>
    <row r="58" spans="1:10" ht="38.25">
      <c r="A58" s="12">
        <v>54</v>
      </c>
      <c r="B58" s="41" t="str">
        <f>zbiorówka!B58</f>
        <v>Mechaniczna pompka próżniowa</v>
      </c>
      <c r="C58" s="41" t="str">
        <f>zbiorówka!C58</f>
        <v>Pompka tłokowa, z dwoma przyłączami (nadciśnienie i podciśnienie), w zestawie wąż przyłączeniowy</v>
      </c>
      <c r="D58" s="46">
        <v>1</v>
      </c>
      <c r="E58" s="14">
        <f>zbiorówka!E58</f>
        <v>0</v>
      </c>
      <c r="F58" s="14">
        <f t="shared" si="4"/>
        <v>0</v>
      </c>
      <c r="G58" s="30">
        <f>zbiorówka!G58</f>
        <v>0</v>
      </c>
      <c r="H58" s="15">
        <f t="shared" si="5"/>
        <v>0</v>
      </c>
      <c r="I58" s="4">
        <f t="shared" si="6"/>
        <v>0</v>
      </c>
      <c r="J58" s="5">
        <f t="shared" si="7"/>
        <v>0</v>
      </c>
    </row>
    <row r="59" spans="1:10" ht="25.5">
      <c r="A59" s="12">
        <v>55</v>
      </c>
      <c r="B59" s="41" t="str">
        <f>zbiorówka!B59</f>
        <v>Silnik i żarówka na podstawce</v>
      </c>
      <c r="C59" s="41" t="str">
        <f>zbiorówka!C59</f>
        <v>Podstawka do montowania prostych obwodów elektrycznych-zamontowany silniczek prądu stałego oraz żąrówka. Zasilenie - zasilacz lub bateria</v>
      </c>
      <c r="D59" s="46">
        <v>1</v>
      </c>
      <c r="E59" s="14">
        <f>zbiorówka!E59</f>
        <v>0</v>
      </c>
      <c r="F59" s="14">
        <f t="shared" si="4"/>
        <v>0</v>
      </c>
      <c r="G59" s="30">
        <f>zbiorówka!G59</f>
        <v>0</v>
      </c>
      <c r="H59" s="15">
        <f t="shared" si="5"/>
        <v>0</v>
      </c>
      <c r="I59" s="4">
        <f t="shared" si="6"/>
        <v>0</v>
      </c>
      <c r="J59" s="5">
        <f t="shared" si="7"/>
        <v>0</v>
      </c>
    </row>
    <row r="60" spans="1:10" ht="51">
      <c r="A60" s="12">
        <v>56</v>
      </c>
      <c r="B60" s="41" t="str">
        <f>zbiorówka!B60</f>
        <v>Szeregowe i równoległe połączenie żarówek</v>
      </c>
      <c r="C60" s="41" t="str">
        <f>zbiorówka!C60</f>
        <v>Komplet 2 podstawek:, 1.szeregowe połaczenie min.3 żarówek,2.j równoległe połączenie min.3 żarówek.</v>
      </c>
      <c r="D60" s="46">
        <v>1</v>
      </c>
      <c r="E60" s="14">
        <f>zbiorówka!E60</f>
        <v>0</v>
      </c>
      <c r="F60" s="14">
        <f t="shared" si="4"/>
        <v>0</v>
      </c>
      <c r="G60" s="30">
        <f>zbiorówka!G60</f>
        <v>0</v>
      </c>
      <c r="H60" s="15">
        <f t="shared" si="5"/>
        <v>0</v>
      </c>
      <c r="I60" s="4">
        <f t="shared" si="6"/>
        <v>0</v>
      </c>
      <c r="J60" s="5">
        <f t="shared" si="7"/>
        <v>0</v>
      </c>
    </row>
    <row r="61" spans="1:10" ht="51">
      <c r="A61" s="12">
        <v>57</v>
      </c>
      <c r="B61" s="41" t="str">
        <f>zbiorówka!B61</f>
        <v>Przyrząd do oddziaływania przewodników z prądem</v>
      </c>
      <c r="C61" s="41" t="str">
        <f>zbiorówka!C61</f>
        <v>Pomoc dydaktyczna do badania wzajemnego oddziaływania na siebie przewodników z prądem. Konstrukcja przyrządu umożliwiająca demonstracje na rzutniku pisma.W zestawie przewody bananowe.</v>
      </c>
      <c r="D61" s="46">
        <v>1</v>
      </c>
      <c r="E61" s="14">
        <f>zbiorówka!E61</f>
        <v>0</v>
      </c>
      <c r="F61" s="14">
        <f t="shared" si="4"/>
        <v>0</v>
      </c>
      <c r="G61" s="30">
        <f>zbiorówka!G61</f>
        <v>0</v>
      </c>
      <c r="H61" s="15">
        <f t="shared" si="5"/>
        <v>0</v>
      </c>
      <c r="I61" s="4">
        <f t="shared" si="6"/>
        <v>0</v>
      </c>
      <c r="J61" s="5">
        <f t="shared" si="7"/>
        <v>0</v>
      </c>
    </row>
    <row r="62" spans="1:10" ht="25.5">
      <c r="A62" s="12">
        <v>58</v>
      </c>
      <c r="B62" s="41" t="str">
        <f>zbiorówka!B62</f>
        <v>Opornica suwakowa 51Ω</v>
      </c>
      <c r="C62" s="41" t="str">
        <f>zbiorówka!C62</f>
        <v>Opornica suwakowa  - zakres  0-51Ω</v>
      </c>
      <c r="D62" s="46">
        <v>1</v>
      </c>
      <c r="E62" s="14">
        <f>zbiorówka!E62</f>
        <v>0</v>
      </c>
      <c r="F62" s="14">
        <f t="shared" si="4"/>
        <v>0</v>
      </c>
      <c r="G62" s="30">
        <f>zbiorówka!G62</f>
        <v>0</v>
      </c>
      <c r="H62" s="15">
        <f t="shared" si="5"/>
        <v>0</v>
      </c>
      <c r="I62" s="4">
        <f t="shared" si="6"/>
        <v>0</v>
      </c>
      <c r="J62" s="5">
        <f t="shared" si="7"/>
        <v>0</v>
      </c>
    </row>
    <row r="63" spans="1:10" ht="38.25">
      <c r="A63" s="12">
        <v>59</v>
      </c>
      <c r="B63" s="41" t="str">
        <f>zbiorówka!B63</f>
        <v>Opornica suwakowa 100Ω</v>
      </c>
      <c r="C63" s="41" t="str">
        <f>zbiorówka!C63</f>
        <v>Opornica suwakowa  - zakres  0-100Ω</v>
      </c>
      <c r="D63" s="46">
        <v>1</v>
      </c>
      <c r="E63" s="14">
        <f>zbiorówka!E63</f>
        <v>0</v>
      </c>
      <c r="F63" s="14">
        <f t="shared" si="4"/>
        <v>0</v>
      </c>
      <c r="G63" s="30">
        <f>zbiorówka!G63</f>
        <v>0</v>
      </c>
      <c r="H63" s="15">
        <f t="shared" si="5"/>
        <v>0</v>
      </c>
      <c r="I63" s="4">
        <f t="shared" si="6"/>
        <v>0</v>
      </c>
      <c r="J63" s="5">
        <f t="shared" si="7"/>
        <v>0</v>
      </c>
    </row>
    <row r="64" spans="1:10">
      <c r="A64" s="12">
        <v>60</v>
      </c>
      <c r="B64" s="41" t="str">
        <f>zbiorówka!B64</f>
        <v>Ogniwo Volty</v>
      </c>
      <c r="C64" s="41" t="str">
        <f>zbiorówka!C64</f>
        <v>Zestaw połaczonych 2 eletrod (miedzianej i cynkowej) z wtykami bananowymi, z naczyniem szklanym</v>
      </c>
      <c r="D64" s="46">
        <v>1</v>
      </c>
      <c r="E64" s="14">
        <f>zbiorówka!E64</f>
        <v>0</v>
      </c>
      <c r="F64" s="14">
        <f t="shared" si="4"/>
        <v>0</v>
      </c>
      <c r="G64" s="30">
        <f>zbiorówka!G64</f>
        <v>0</v>
      </c>
      <c r="H64" s="15">
        <f t="shared" si="5"/>
        <v>0</v>
      </c>
      <c r="I64" s="4">
        <f t="shared" si="6"/>
        <v>0</v>
      </c>
      <c r="J64" s="5">
        <f t="shared" si="7"/>
        <v>0</v>
      </c>
    </row>
    <row r="65" spans="1:10" ht="38.25">
      <c r="A65" s="12">
        <v>61</v>
      </c>
      <c r="B65" s="41" t="str">
        <f>zbiorówka!B65</f>
        <v>Komplet do nauki o prądzie elektrycznym</v>
      </c>
      <c r="C65" s="41" t="str">
        <f>zbiorówka!C65</f>
        <v>Komplet umożliwiajacy przeprowadzenie doświadczeń z zakresu prądu elektrycznego zgodnie z podstawą programową dla szkół ponad podstawowych.</v>
      </c>
      <c r="D65" s="46">
        <v>1</v>
      </c>
      <c r="E65" s="14">
        <f>zbiorówka!E65</f>
        <v>0</v>
      </c>
      <c r="F65" s="14">
        <f t="shared" si="4"/>
        <v>0</v>
      </c>
      <c r="G65" s="30">
        <f>zbiorówka!G65</f>
        <v>0</v>
      </c>
      <c r="H65" s="15">
        <f t="shared" si="5"/>
        <v>0</v>
      </c>
      <c r="I65" s="4">
        <f t="shared" si="6"/>
        <v>0</v>
      </c>
      <c r="J65" s="5">
        <f t="shared" si="7"/>
        <v>0</v>
      </c>
    </row>
    <row r="66" spans="1:10" ht="216.75">
      <c r="A66" s="12">
        <v>62</v>
      </c>
      <c r="B66" s="41" t="str">
        <f>zbiorówka!B66</f>
        <v>Elektryczność - obwody elektryczne - zestaw szkolny</v>
      </c>
      <c r="C66" s="41" t="str">
        <f>zbiorówka!C66</f>
        <v>Przykładowy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</v>
      </c>
      <c r="D66" s="46">
        <v>1</v>
      </c>
      <c r="E66" s="14">
        <f>zbiorówka!E66</f>
        <v>0</v>
      </c>
      <c r="F66" s="14">
        <f t="shared" si="4"/>
        <v>0</v>
      </c>
      <c r="G66" s="30">
        <f>zbiorówka!G66</f>
        <v>0</v>
      </c>
      <c r="H66" s="15">
        <f t="shared" si="5"/>
        <v>0</v>
      </c>
      <c r="I66" s="4">
        <f t="shared" si="6"/>
        <v>0</v>
      </c>
      <c r="J66" s="5">
        <f t="shared" si="7"/>
        <v>0</v>
      </c>
    </row>
    <row r="67" spans="1:10" ht="38.25">
      <c r="A67" s="12">
        <v>63</v>
      </c>
      <c r="B67" s="41" t="str">
        <f>zbiorówka!B67</f>
        <v>Przewodniki do pomiaru oporu elektrycznego</v>
      </c>
      <c r="C67" s="41" t="str">
        <f>zbiorówka!C67</f>
        <v>11 płytek z nawiniętym drutem oporowym z różnych materiałów i o różnych średnicach.</v>
      </c>
      <c r="D67" s="46">
        <v>2</v>
      </c>
      <c r="E67" s="14">
        <f>zbiorówka!E67</f>
        <v>0</v>
      </c>
      <c r="F67" s="14">
        <f t="shared" si="4"/>
        <v>0</v>
      </c>
      <c r="G67" s="30">
        <f>zbiorówka!G67</f>
        <v>0</v>
      </c>
      <c r="H67" s="15">
        <f t="shared" si="5"/>
        <v>0</v>
      </c>
      <c r="I67" s="4">
        <f t="shared" si="6"/>
        <v>0</v>
      </c>
      <c r="J67" s="5">
        <f t="shared" si="7"/>
        <v>0</v>
      </c>
    </row>
    <row r="68" spans="1:10" ht="38.25">
      <c r="A68" s="12">
        <v>64</v>
      </c>
      <c r="B68" s="41" t="str">
        <f>zbiorówka!B68</f>
        <v>Amperomierz szkolny analogowy</v>
      </c>
      <c r="C68" s="41" t="str">
        <f>zbiorówka!C68</f>
        <v>dwa  zakresy pomiarowe: -0.2A–0.6A i -1A–3A.</v>
      </c>
      <c r="D68" s="46">
        <v>2</v>
      </c>
      <c r="E68" s="14">
        <f>zbiorówka!E68</f>
        <v>0</v>
      </c>
      <c r="F68" s="14">
        <f t="shared" si="4"/>
        <v>0</v>
      </c>
      <c r="G68" s="30">
        <f>zbiorówka!G68</f>
        <v>0</v>
      </c>
      <c r="H68" s="15">
        <f t="shared" si="5"/>
        <v>0</v>
      </c>
      <c r="I68" s="4">
        <f t="shared" si="6"/>
        <v>0</v>
      </c>
      <c r="J68" s="5">
        <f t="shared" si="7"/>
        <v>0</v>
      </c>
    </row>
    <row r="69" spans="1:10" ht="38.25">
      <c r="A69" s="12">
        <v>65</v>
      </c>
      <c r="B69" s="41" t="str">
        <f>zbiorówka!B69</f>
        <v>Miliamperomierz szkolny analogowy</v>
      </c>
      <c r="C69" s="41" t="str">
        <f>zbiorówka!C69</f>
        <v>dwa zakresy pomiarowe: 0-50mA i 0-500mA DC.</v>
      </c>
      <c r="D69" s="46">
        <v>2</v>
      </c>
      <c r="E69" s="14">
        <f>zbiorówka!E69</f>
        <v>0</v>
      </c>
      <c r="F69" s="14">
        <f t="shared" si="4"/>
        <v>0</v>
      </c>
      <c r="G69" s="30">
        <f>zbiorówka!G69</f>
        <v>0</v>
      </c>
      <c r="H69" s="15">
        <f t="shared" si="5"/>
        <v>0</v>
      </c>
      <c r="I69" s="4">
        <f t="shared" si="6"/>
        <v>0</v>
      </c>
      <c r="J69" s="5">
        <f t="shared" si="7"/>
        <v>0</v>
      </c>
    </row>
    <row r="70" spans="1:10" ht="38.25">
      <c r="A70" s="12">
        <v>66</v>
      </c>
      <c r="B70" s="41" t="str">
        <f>zbiorówka!B70</f>
        <v>Woltomierz szkolny analogowy</v>
      </c>
      <c r="C70" s="41" t="str">
        <f>zbiorówka!C70</f>
        <v>Woltomierz o dwóch zakresach pomiarowych: -1 - 0 - 3 V i -5V - 0 - 15 V.</v>
      </c>
      <c r="D70" s="46">
        <v>2</v>
      </c>
      <c r="E70" s="14">
        <f>zbiorówka!E70</f>
        <v>0</v>
      </c>
      <c r="F70" s="14">
        <f t="shared" si="4"/>
        <v>0</v>
      </c>
      <c r="G70" s="30">
        <f>zbiorówka!G70</f>
        <v>0</v>
      </c>
      <c r="H70" s="15">
        <f t="shared" si="5"/>
        <v>0</v>
      </c>
      <c r="I70" s="4">
        <f t="shared" si="6"/>
        <v>0</v>
      </c>
      <c r="J70" s="5">
        <f t="shared" si="7"/>
        <v>0</v>
      </c>
    </row>
    <row r="71" spans="1:10" ht="51">
      <c r="A71" s="12">
        <v>67</v>
      </c>
      <c r="B71" s="41" t="str">
        <f>zbiorówka!B71</f>
        <v>Analogowy miernik demonstracyjny</v>
      </c>
      <c r="C71" s="41" t="str">
        <f>zbiorówka!C71</f>
        <v>Wyposażony wwymienne moduły i skale, które umożliwiają jego prace zarówno, jako woltomierz, amperomierz jak i galwanometr.</v>
      </c>
      <c r="D71" s="46">
        <v>2</v>
      </c>
      <c r="E71" s="14">
        <f>zbiorówka!E71</f>
        <v>0</v>
      </c>
      <c r="F71" s="14">
        <f t="shared" si="4"/>
        <v>0</v>
      </c>
      <c r="G71" s="30">
        <f>zbiorówka!G71</f>
        <v>0</v>
      </c>
      <c r="H71" s="15">
        <f t="shared" si="5"/>
        <v>0</v>
      </c>
      <c r="I71" s="4">
        <f t="shared" si="6"/>
        <v>0</v>
      </c>
      <c r="J71" s="5">
        <f t="shared" si="7"/>
        <v>0</v>
      </c>
    </row>
    <row r="72" spans="1:10" ht="51">
      <c r="A72" s="12">
        <v>68</v>
      </c>
      <c r="B72" s="41" t="str">
        <f>zbiorówka!B72</f>
        <v>Przewody połączeniowe bananowe - 30 cm</v>
      </c>
      <c r="C72" s="41" t="str">
        <f>zbiorówka!C72</f>
        <v>Komplet przewodów z końcówkami bananowymi 4mm. W zestawie 3 przewody 30cm czerwone oraz 3 przewody 30 cm czarne.</v>
      </c>
      <c r="D72" s="46">
        <v>2</v>
      </c>
      <c r="E72" s="14">
        <f>zbiorówka!E72</f>
        <v>0</v>
      </c>
      <c r="F72" s="14">
        <f t="shared" si="4"/>
        <v>0</v>
      </c>
      <c r="G72" s="30">
        <f>zbiorówka!G72</f>
        <v>0</v>
      </c>
      <c r="H72" s="15">
        <f t="shared" si="5"/>
        <v>0</v>
      </c>
      <c r="I72" s="4">
        <f t="shared" si="6"/>
        <v>0</v>
      </c>
      <c r="J72" s="5">
        <f t="shared" si="7"/>
        <v>0</v>
      </c>
    </row>
    <row r="73" spans="1:10" ht="51">
      <c r="A73" s="12">
        <v>69</v>
      </c>
      <c r="B73" s="41" t="str">
        <f>zbiorówka!B73</f>
        <v>Przewody połączeniowe bananowe - 50 cm</v>
      </c>
      <c r="C73" s="41" t="str">
        <f>zbiorówka!C73</f>
        <v>Komplet przewodów z końcówkami bananowymi 4mm. W zestawie 3 przewody 50cm czerwone oraz 3 przewody 50 cm czarne.</v>
      </c>
      <c r="D73" s="46">
        <v>1</v>
      </c>
      <c r="E73" s="14">
        <f>zbiorówka!E73</f>
        <v>0</v>
      </c>
      <c r="F73" s="14">
        <f t="shared" si="4"/>
        <v>0</v>
      </c>
      <c r="G73" s="30">
        <f>zbiorówka!G73</f>
        <v>0</v>
      </c>
      <c r="H73" s="15">
        <f t="shared" si="5"/>
        <v>0</v>
      </c>
      <c r="I73" s="4">
        <f t="shared" si="6"/>
        <v>0</v>
      </c>
      <c r="J73" s="5">
        <f t="shared" si="7"/>
        <v>0</v>
      </c>
    </row>
    <row r="74" spans="1:10" ht="63.75">
      <c r="A74" s="12">
        <v>70</v>
      </c>
      <c r="B74" s="41" t="str">
        <f>zbiorówka!B74</f>
        <v>Przewody połączeniowe bananowo-widełkowe - 30cm</v>
      </c>
      <c r="C74" s="41" t="str">
        <f>zbiorówka!C74</f>
        <v>Przewody łączeniowe zakończone z jednej strony końcówką bananową 4mm a z drugiej widełkami o średnicy wewnętrznej 7mm. W komplecie 1 czerwony 30cm oraz 1 czarny 30cm.</v>
      </c>
      <c r="D74" s="46">
        <v>1</v>
      </c>
      <c r="E74" s="14">
        <f>zbiorówka!E74</f>
        <v>0</v>
      </c>
      <c r="F74" s="14">
        <f t="shared" si="4"/>
        <v>0</v>
      </c>
      <c r="G74" s="30">
        <f>zbiorówka!G74</f>
        <v>0</v>
      </c>
      <c r="H74" s="15">
        <f t="shared" si="5"/>
        <v>0</v>
      </c>
      <c r="I74" s="4">
        <f t="shared" si="6"/>
        <v>0</v>
      </c>
      <c r="J74" s="5">
        <f t="shared" si="7"/>
        <v>0</v>
      </c>
    </row>
    <row r="75" spans="1:10" ht="255">
      <c r="A75" s="12">
        <v>71</v>
      </c>
      <c r="B75" s="41" t="str">
        <f>zbiorówka!B75</f>
        <v>Zestaw do ćwiczeń z optyki</v>
      </c>
      <c r="C75" s="41" t="str">
        <f>zbiorówka!C75</f>
        <v>Przykładowy skład zestawu:
- cztery soczewki w oprawie o długości ogniskowej + 5cm, + 10cm, + 18cm, -15cm,
- zwierciadło wklęsłe,
- pryzmat,
- zwierciadło szklane,
- matówka,
- szkło przeźroczyste,
- komplet przesłon (6 sztuk),
- naczynko w kształcie prostokąta,
- pierścień zaciskowy (2 szt.),
- gniazdo oświetlacza,
- gniazdo blokujące (5 sztuk),
- uchwyt widełkowy (2 sztuki),
- oprawa,
- kulka Ø 10 mm na pręcie,
- kulka Ø 25 mm na pręcie,
- stolik,
- podpora belki,
- oświetlacz,
- belka ławy optycznej</v>
      </c>
      <c r="D75" s="46">
        <v>1</v>
      </c>
      <c r="E75" s="14">
        <f>zbiorówka!E75</f>
        <v>0</v>
      </c>
      <c r="F75" s="14">
        <f t="shared" si="4"/>
        <v>0</v>
      </c>
      <c r="G75" s="30">
        <f>zbiorówka!G75</f>
        <v>0</v>
      </c>
      <c r="H75" s="15">
        <f t="shared" si="5"/>
        <v>0</v>
      </c>
      <c r="I75" s="4">
        <f t="shared" si="6"/>
        <v>0</v>
      </c>
      <c r="J75" s="5">
        <f t="shared" si="7"/>
        <v>0</v>
      </c>
    </row>
    <row r="76" spans="1:10" ht="38.25">
      <c r="A76" s="12">
        <v>72</v>
      </c>
      <c r="B76" s="41" t="str">
        <f>zbiorówka!B76</f>
        <v>Dysk Newtona z napędem ręcznym</v>
      </c>
      <c r="C76" s="41" t="str">
        <f>zbiorówka!C76</f>
        <v>Krążek barw tęczy podzielone na sektory -z ręczną wirownicą. Na drewnianej podstawie.</v>
      </c>
      <c r="D76" s="46">
        <v>1</v>
      </c>
      <c r="E76" s="14">
        <f>zbiorówka!E76</f>
        <v>0</v>
      </c>
      <c r="F76" s="14">
        <f t="shared" si="4"/>
        <v>0</v>
      </c>
      <c r="G76" s="30">
        <f>zbiorówka!G76</f>
        <v>0</v>
      </c>
      <c r="H76" s="15">
        <f t="shared" si="5"/>
        <v>0</v>
      </c>
      <c r="I76" s="4">
        <f t="shared" si="6"/>
        <v>0</v>
      </c>
      <c r="J76" s="5">
        <f t="shared" si="7"/>
        <v>0</v>
      </c>
    </row>
    <row r="77" spans="1:10" ht="25.5">
      <c r="A77" s="12">
        <v>73</v>
      </c>
      <c r="B77" s="41" t="str">
        <f>zbiorówka!B77</f>
        <v>Pryzmat szklany</v>
      </c>
      <c r="C77" s="41" t="str">
        <f>zbiorówka!C77</f>
        <v>Pryzmat szklany o kącie 60° - z rączką na uchwycie.</v>
      </c>
      <c r="D77" s="46">
        <v>1</v>
      </c>
      <c r="E77" s="14">
        <f>zbiorówka!E77</f>
        <v>0</v>
      </c>
      <c r="F77" s="14">
        <f t="shared" si="4"/>
        <v>0</v>
      </c>
      <c r="G77" s="30">
        <f>zbiorówka!G77</f>
        <v>0</v>
      </c>
      <c r="H77" s="15">
        <f t="shared" si="5"/>
        <v>0</v>
      </c>
      <c r="I77" s="4">
        <f t="shared" si="6"/>
        <v>0</v>
      </c>
      <c r="J77" s="5">
        <f t="shared" si="7"/>
        <v>0</v>
      </c>
    </row>
    <row r="78" spans="1:10" ht="63.75">
      <c r="A78" s="12">
        <v>74</v>
      </c>
      <c r="B78" s="41" t="str">
        <f>zbiorówka!B78</f>
        <v>Zestaw do doświadczeń z optyki geometrycznej</v>
      </c>
      <c r="C78" s="41" t="str">
        <f>zbiorówka!C78</f>
        <v>W skład zestawu wchodzą minimum:
pięciowiązkowy laser, element do całkowitego wewnętrznego odbicia, zwierciadło płasko-wypukło-wklęsłe, płytka równoległościenna
pryzmaty (prostokątny, trapezowy), soczewki (płasko- i dwuwypukłą, dwuwklęsłą)
Zestaw przystosowany do tablicy magnetycznej</v>
      </c>
      <c r="D78" s="46">
        <v>1</v>
      </c>
      <c r="E78" s="14">
        <f>zbiorówka!E78</f>
        <v>0</v>
      </c>
      <c r="F78" s="14">
        <f t="shared" si="4"/>
        <v>0</v>
      </c>
      <c r="G78" s="30">
        <f>zbiorówka!G78</f>
        <v>0</v>
      </c>
      <c r="H78" s="15">
        <f t="shared" si="5"/>
        <v>0</v>
      </c>
      <c r="I78" s="4">
        <f t="shared" si="6"/>
        <v>0</v>
      </c>
      <c r="J78" s="5">
        <f t="shared" si="7"/>
        <v>0</v>
      </c>
    </row>
    <row r="79" spans="1:10" ht="38.25">
      <c r="A79" s="12">
        <v>75</v>
      </c>
      <c r="B79" s="41" t="str">
        <f>zbiorówka!B79</f>
        <v>Maszyna elektrostatyczna</v>
      </c>
      <c r="C79" s="41" t="str">
        <f>zbiorówka!C79</f>
        <v>urządzenie umożliwiające wytwarzanie i gromadzenie ładunków elektrycznych w ramach doświadczeń ujetych w  podstawie programowej szkół podstawowych</v>
      </c>
      <c r="D79" s="46">
        <v>1</v>
      </c>
      <c r="E79" s="14">
        <f>zbiorówka!E79</f>
        <v>0</v>
      </c>
      <c r="F79" s="14">
        <f t="shared" si="4"/>
        <v>0</v>
      </c>
      <c r="G79" s="30">
        <f>zbiorówka!G79</f>
        <v>0</v>
      </c>
      <c r="H79" s="15">
        <f t="shared" si="5"/>
        <v>0</v>
      </c>
      <c r="I79" s="4">
        <f t="shared" si="6"/>
        <v>0</v>
      </c>
      <c r="J79" s="5">
        <f t="shared" si="7"/>
        <v>0</v>
      </c>
    </row>
    <row r="80" spans="1:10" ht="63.75">
      <c r="A80" s="12">
        <v>76</v>
      </c>
      <c r="B80" s="41" t="str">
        <f>zbiorówka!B80</f>
        <v>Zestaw do demonstracji linii pola elektrostatycznego</v>
      </c>
      <c r="C80" s="41" t="str">
        <f>zbiorówka!C80</f>
        <v>zestaw do demonstracji linii pola elektrostatycznego w ramach doświadczeń objetych podstawą programową w szkołach podstawowych</v>
      </c>
      <c r="D80" s="46">
        <v>1</v>
      </c>
      <c r="E80" s="14">
        <f>zbiorówka!E80</f>
        <v>0</v>
      </c>
      <c r="F80" s="14">
        <f t="shared" si="4"/>
        <v>0</v>
      </c>
      <c r="G80" s="30">
        <f>zbiorówka!G80</f>
        <v>0</v>
      </c>
      <c r="H80" s="15">
        <f t="shared" si="5"/>
        <v>0</v>
      </c>
      <c r="I80" s="4">
        <f t="shared" si="6"/>
        <v>0</v>
      </c>
      <c r="J80" s="5">
        <f t="shared" si="7"/>
        <v>0</v>
      </c>
    </row>
    <row r="81" spans="1:10" ht="51">
      <c r="A81" s="12">
        <v>77</v>
      </c>
      <c r="B81" s="41" t="str">
        <f>zbiorówka!B81</f>
        <v>Zestaw do ćwiczeń uczniowskich z elektrostatyki</v>
      </c>
      <c r="C81" s="41" t="str">
        <f>zbiorówka!C81</f>
        <v>Zestaw  pomocy dydaktycznych do ćwiczeń z elektrostatyki (zgodne z podstawą programową szkoły podstawowej). Zawartosc zestawu (minimum): 2 elektrometry w puszce; statyw izolacyjny;płyta izolacyjna;
płyta przewodząca;kondensator kulisty i stożkowy;kulki próbne;wahadło elektryczne;elektrofor;
komplet lasek do elektryzowania.</v>
      </c>
      <c r="D81" s="46">
        <v>1</v>
      </c>
      <c r="E81" s="14">
        <f>zbiorówka!E81</f>
        <v>0</v>
      </c>
      <c r="F81" s="14">
        <f t="shared" si="4"/>
        <v>0</v>
      </c>
      <c r="G81" s="30">
        <f>zbiorówka!G81</f>
        <v>0</v>
      </c>
      <c r="H81" s="15">
        <f t="shared" si="5"/>
        <v>0</v>
      </c>
      <c r="I81" s="4">
        <f t="shared" si="6"/>
        <v>0</v>
      </c>
      <c r="J81" s="5">
        <f t="shared" si="7"/>
        <v>0</v>
      </c>
    </row>
    <row r="82" spans="1:10" ht="51">
      <c r="A82" s="12">
        <v>78</v>
      </c>
      <c r="B82" s="41" t="str">
        <f>zbiorówka!B82</f>
        <v>Pałeczka szklana i ebonitowa ze szmatką</v>
      </c>
      <c r="C82" s="41" t="str">
        <f>zbiorówka!C82</f>
        <v>Pałeczka szklana o długości min 26cm oraz ebonitowa o długości min 26cm. Ze szmatką.</v>
      </c>
      <c r="D82" s="46">
        <v>1</v>
      </c>
      <c r="E82" s="14">
        <f>zbiorówka!E82</f>
        <v>0</v>
      </c>
      <c r="F82" s="14">
        <f t="shared" si="4"/>
        <v>0</v>
      </c>
      <c r="G82" s="30">
        <f>zbiorówka!G82</f>
        <v>0</v>
      </c>
      <c r="H82" s="15">
        <f t="shared" si="5"/>
        <v>0</v>
      </c>
      <c r="I82" s="4">
        <f t="shared" si="6"/>
        <v>0</v>
      </c>
      <c r="J82" s="5">
        <f t="shared" si="7"/>
        <v>0</v>
      </c>
    </row>
    <row r="83" spans="1:10">
      <c r="A83" s="12">
        <v>79</v>
      </c>
      <c r="B83" s="41" t="str">
        <f>zbiorówka!B83</f>
        <v>Elektroskop</v>
      </c>
      <c r="C83" s="41" t="str">
        <f>zbiorówka!C83</f>
        <v>Elektroskop - wychyłowy, czuły - w zestawie kulka, stożek i okładki kondensatora do ćwiczeń z elektrostatyki</v>
      </c>
      <c r="D83" s="46">
        <v>1</v>
      </c>
      <c r="E83" s="14">
        <f>zbiorówka!E83</f>
        <v>0</v>
      </c>
      <c r="F83" s="14">
        <f t="shared" si="4"/>
        <v>0</v>
      </c>
      <c r="G83" s="30">
        <f>zbiorówka!G83</f>
        <v>0</v>
      </c>
      <c r="H83" s="15">
        <f t="shared" si="5"/>
        <v>0</v>
      </c>
      <c r="I83" s="4">
        <f t="shared" si="6"/>
        <v>0</v>
      </c>
      <c r="J83" s="5">
        <f t="shared" si="7"/>
        <v>0</v>
      </c>
    </row>
    <row r="84" spans="1:10" ht="25.5">
      <c r="A84" s="12">
        <v>80</v>
      </c>
      <c r="B84" s="41" t="str">
        <f>zbiorówka!B84</f>
        <v>Waga elektroniczna</v>
      </c>
      <c r="C84" s="41" t="str">
        <f>zbiorówka!C84</f>
        <v>Wyświetlacz cyfrowy, Zasilanie: bateryjne, Maksymalne obciążenie 2000g, Dokładność 1g.</v>
      </c>
      <c r="D84" s="47">
        <v>1</v>
      </c>
      <c r="E84" s="14">
        <f>zbiorówka!E84</f>
        <v>0</v>
      </c>
      <c r="F84" s="14">
        <f t="shared" si="4"/>
        <v>0</v>
      </c>
      <c r="G84" s="30">
        <f>zbiorówka!G84</f>
        <v>0</v>
      </c>
      <c r="H84" s="15">
        <f t="shared" si="5"/>
        <v>0</v>
      </c>
      <c r="I84" s="4">
        <f t="shared" si="6"/>
        <v>0</v>
      </c>
      <c r="J84" s="5">
        <f t="shared" si="7"/>
        <v>0</v>
      </c>
    </row>
    <row r="85" spans="1:10" ht="51.75" thickBot="1">
      <c r="A85" s="12">
        <v>81</v>
      </c>
      <c r="B85" s="42" t="str">
        <f>zbiorówka!B85</f>
        <v>Stabilizowany zasilacz prądu stałego 0-30V/5A</v>
      </c>
      <c r="C85" s="42" t="str">
        <f>zbiorówka!C85</f>
        <v>Zasilacz laboratoryjny prądu stałego, z płynną regulacją. Wskaźniki  cyfrowe 2xLCD niezależne. Specyfikacja techniczna: Napięcie wyjściowe: 0-30V, Prąd wyjściowy (max): 5A.</v>
      </c>
      <c r="D85" s="47">
        <v>1</v>
      </c>
      <c r="E85" s="31">
        <f>zbiorówka!E85</f>
        <v>0</v>
      </c>
      <c r="F85" s="31">
        <f t="shared" si="4"/>
        <v>0</v>
      </c>
      <c r="G85" s="32">
        <f>zbiorówka!G85</f>
        <v>0</v>
      </c>
      <c r="H85" s="27">
        <f t="shared" si="5"/>
        <v>0</v>
      </c>
      <c r="I85" s="25">
        <f t="shared" si="6"/>
        <v>0</v>
      </c>
      <c r="J85" s="28">
        <f t="shared" si="7"/>
        <v>0</v>
      </c>
    </row>
    <row r="86" spans="1:10">
      <c r="F86" s="16">
        <f>SUM(F5:F85)</f>
        <v>0</v>
      </c>
      <c r="H86" s="16">
        <f>SUM(H5:H85)</f>
        <v>0</v>
      </c>
      <c r="J86" s="16">
        <f>SUM(J5:J85)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>
      <pane ySplit="4" topLeftCell="A23" activePane="bottomLeft" state="frozen"/>
      <selection activeCell="B34" sqref="B34"/>
      <selection pane="bottomLeft" activeCell="B34" sqref="B34"/>
    </sheetView>
  </sheetViews>
  <sheetFormatPr defaultColWidth="9" defaultRowHeight="14.25"/>
  <cols>
    <col min="1" max="1" width="5.625" style="10" customWidth="1"/>
    <col min="2" max="2" width="13.625" style="43" customWidth="1"/>
    <col min="3" max="3" width="96.125" style="43" customWidth="1"/>
    <col min="4" max="4" width="10.625" style="10" customWidth="1"/>
    <col min="5" max="5" width="11.875" style="10" customWidth="1"/>
    <col min="6" max="6" width="12" style="10" customWidth="1"/>
    <col min="7" max="7" width="10.25" style="11" bestFit="1" customWidth="1"/>
    <col min="8" max="8" width="12.25" style="10" customWidth="1"/>
    <col min="9" max="9" width="11.75" style="10" customWidth="1"/>
    <col min="10" max="10" width="12.125" style="10" bestFit="1" customWidth="1"/>
    <col min="11" max="16384" width="9" style="10"/>
  </cols>
  <sheetData>
    <row r="1" spans="1:10" s="8" customFormat="1" ht="15">
      <c r="A1" s="7"/>
      <c r="B1" s="33"/>
      <c r="C1" s="57" t="s">
        <v>9</v>
      </c>
      <c r="D1" s="57"/>
      <c r="E1" s="57"/>
      <c r="F1" s="57"/>
      <c r="G1" s="57"/>
      <c r="H1" s="57"/>
      <c r="I1" s="57"/>
    </row>
    <row r="2" spans="1:10" s="8" customFormat="1" ht="15">
      <c r="A2" s="9"/>
      <c r="B2" s="34"/>
      <c r="C2" s="60" t="s">
        <v>14</v>
      </c>
      <c r="D2" s="60"/>
      <c r="E2" s="60"/>
      <c r="F2" s="60"/>
      <c r="G2" s="60"/>
      <c r="H2" s="60"/>
      <c r="I2" s="60"/>
    </row>
    <row r="3" spans="1:10" s="8" customFormat="1" ht="15.75" thickBot="1">
      <c r="A3" s="9"/>
      <c r="B3" s="34"/>
      <c r="C3" s="35"/>
      <c r="D3" s="59"/>
      <c r="E3" s="59"/>
      <c r="F3" s="59"/>
      <c r="G3" s="17"/>
      <c r="H3" s="17"/>
      <c r="I3" s="17"/>
    </row>
    <row r="4" spans="1:10" customFormat="1" ht="38.25">
      <c r="A4" s="19"/>
      <c r="B4" s="36"/>
      <c r="C4" s="37"/>
      <c r="D4" s="20" t="s">
        <v>3</v>
      </c>
      <c r="E4" s="21" t="s">
        <v>4</v>
      </c>
      <c r="F4" s="21" t="s">
        <v>5</v>
      </c>
      <c r="G4" s="22" t="s">
        <v>6</v>
      </c>
      <c r="H4" s="22" t="s">
        <v>10</v>
      </c>
      <c r="I4" s="21" t="s">
        <v>7</v>
      </c>
      <c r="J4" s="23" t="s">
        <v>8</v>
      </c>
    </row>
    <row r="5" spans="1:10" s="2" customFormat="1" ht="165.75">
      <c r="A5" s="12">
        <v>1</v>
      </c>
      <c r="B5" s="41" t="str">
        <f>zbiorówka!B5</f>
        <v>Płyny i gazy - zestaw demonstracyjny</v>
      </c>
      <c r="C5" s="41" t="str">
        <f>zbiorówka!C5</f>
        <v>Przykładowy skład zestawu:
- manometr wodny otwarty
- model baroskopu cieczowego
- paradoks hydrostatyczny
- przyrząd do demonstracji prawa Clapeyrona
- przyrząd do prawa Pascala
- naczynia połączone różnych kształtów
- cylinder do doświadczeń z prawem Pascala
- model prasy hydraulicznej
- nurek Kartezjusza
- przyrząd do demonstracji prawa Archimedesa
- zestaw ciężarków o jednakowej masie
- naczynie przelewowe</v>
      </c>
      <c r="D5" s="48">
        <v>0</v>
      </c>
      <c r="E5" s="14">
        <f>zbiorówka!E5</f>
        <v>0</v>
      </c>
      <c r="F5" s="14">
        <f>E5*D5</f>
        <v>0</v>
      </c>
      <c r="G5" s="30">
        <f>zbiorówka!G5</f>
        <v>0</v>
      </c>
      <c r="H5" s="15">
        <f>J5-F5</f>
        <v>0</v>
      </c>
      <c r="I5" s="4">
        <f>E5*G5%+E5</f>
        <v>0</v>
      </c>
      <c r="J5" s="5">
        <f>I5*D5</f>
        <v>0</v>
      </c>
    </row>
    <row r="6" spans="1:10" s="2" customFormat="1" ht="51">
      <c r="A6" s="12">
        <v>2</v>
      </c>
      <c r="B6" s="41" t="str">
        <f>zbiorówka!B6</f>
        <v>Zestaw ciężarków o jednakowej objętości</v>
      </c>
      <c r="C6" s="41" t="str">
        <f>zbiorówka!C6</f>
        <v>Zestaw min 3 metalowych ciężarków  z haczykami wykonane z różnych materiałów (metal)</v>
      </c>
      <c r="D6" s="48">
        <v>1</v>
      </c>
      <c r="E6" s="14">
        <f>zbiorówka!E6</f>
        <v>0</v>
      </c>
      <c r="F6" s="14">
        <f t="shared" ref="F6:F47" si="0">E6*D6</f>
        <v>0</v>
      </c>
      <c r="G6" s="30">
        <f>zbiorówka!G6</f>
        <v>0</v>
      </c>
      <c r="H6" s="15">
        <f t="shared" ref="H6:H47" si="1">J6-F6</f>
        <v>0</v>
      </c>
      <c r="I6" s="4">
        <f t="shared" ref="I6:I47" si="2">E6*G6%+E6</f>
        <v>0</v>
      </c>
      <c r="J6" s="5">
        <f t="shared" ref="J6:J47" si="3">I6*D6</f>
        <v>0</v>
      </c>
    </row>
    <row r="7" spans="1:10" s="2" customFormat="1" ht="38.25">
      <c r="A7" s="12">
        <v>3</v>
      </c>
      <c r="B7" s="41" t="str">
        <f>zbiorówka!B7</f>
        <v>Przyrząd do konwekcji ciepła</v>
      </c>
      <c r="C7" s="41" t="str">
        <f>zbiorówka!C7</f>
        <v>Przyrząd służący do demonstrowania ruchu cząstek wody pod wpływem temperatury. Rurka szklana wygięta w kształcie prostokątna w wymiarach min 150 x 200 mm.</v>
      </c>
      <c r="D7" s="48">
        <v>0</v>
      </c>
      <c r="E7" s="14">
        <f>zbiorówka!E7</f>
        <v>0</v>
      </c>
      <c r="F7" s="14">
        <f t="shared" si="0"/>
        <v>0</v>
      </c>
      <c r="G7" s="30">
        <f>zbiorówka!G7</f>
        <v>0</v>
      </c>
      <c r="H7" s="15">
        <f t="shared" si="1"/>
        <v>0</v>
      </c>
      <c r="I7" s="4">
        <f t="shared" si="2"/>
        <v>0</v>
      </c>
      <c r="J7" s="5">
        <f t="shared" si="3"/>
        <v>0</v>
      </c>
    </row>
    <row r="8" spans="1:10" s="2" customFormat="1" ht="76.5">
      <c r="A8" s="12">
        <v>4</v>
      </c>
      <c r="B8" s="41" t="str">
        <f>zbiorówka!B8</f>
        <v>Zestaw sześcianów do wyznaczania gęstości różnych materiałów</v>
      </c>
      <c r="C8" s="41" t="str">
        <f>zbiorówka!C8</f>
        <v>Zestaw 10 sześcianów o jednakowej objętości, wykonanych z  różnych materiałów</v>
      </c>
      <c r="D8" s="48">
        <v>0</v>
      </c>
      <c r="E8" s="14">
        <f>zbiorówka!E8</f>
        <v>0</v>
      </c>
      <c r="F8" s="14">
        <f t="shared" si="0"/>
        <v>0</v>
      </c>
      <c r="G8" s="30">
        <f>zbiorówka!G8</f>
        <v>0</v>
      </c>
      <c r="H8" s="15">
        <f t="shared" si="1"/>
        <v>0</v>
      </c>
      <c r="I8" s="4">
        <f t="shared" si="2"/>
        <v>0</v>
      </c>
      <c r="J8" s="5">
        <f t="shared" si="3"/>
        <v>0</v>
      </c>
    </row>
    <row r="9" spans="1:10" s="2" customFormat="1" ht="63.75">
      <c r="A9" s="12">
        <v>5</v>
      </c>
      <c r="B9" s="41" t="str">
        <f>zbiorówka!B9</f>
        <v>Zestaw sześcianów z różnych materiałów z haczykami</v>
      </c>
      <c r="C9" s="41" t="str">
        <f>zbiorówka!C9</f>
        <v>Zestaw 4 sześcianów z haczykami wykonanych z różnych metali</v>
      </c>
      <c r="D9" s="48">
        <v>0</v>
      </c>
      <c r="E9" s="14">
        <f>zbiorówka!E9</f>
        <v>0</v>
      </c>
      <c r="F9" s="14">
        <f t="shared" si="0"/>
        <v>0</v>
      </c>
      <c r="G9" s="30">
        <f>zbiorówka!G9</f>
        <v>0</v>
      </c>
      <c r="H9" s="15">
        <f t="shared" si="1"/>
        <v>0</v>
      </c>
      <c r="I9" s="4">
        <f t="shared" si="2"/>
        <v>0</v>
      </c>
      <c r="J9" s="5">
        <f t="shared" si="3"/>
        <v>0</v>
      </c>
    </row>
    <row r="10" spans="1:10" s="2" customFormat="1" ht="76.5">
      <c r="A10" s="12">
        <v>6</v>
      </c>
      <c r="B10" s="41" t="str">
        <f>zbiorówka!B10</f>
        <v>Zestaw do wykazywania wolnych przestrzeni między cząsteczkami</v>
      </c>
      <c r="C10" s="41" t="str">
        <f>zbiorówka!C10</f>
        <v>Skład zestawu - minimum: cylinder miarowy rurka szklana zamykana korkiem lejek szklany.</v>
      </c>
      <c r="D10" s="48">
        <v>1</v>
      </c>
      <c r="E10" s="14">
        <f>zbiorówka!E10</f>
        <v>0</v>
      </c>
      <c r="F10" s="14">
        <f t="shared" si="0"/>
        <v>0</v>
      </c>
      <c r="G10" s="30">
        <f>zbiorówka!G10</f>
        <v>0</v>
      </c>
      <c r="H10" s="15">
        <f t="shared" si="1"/>
        <v>0</v>
      </c>
      <c r="I10" s="4">
        <f t="shared" si="2"/>
        <v>0</v>
      </c>
      <c r="J10" s="5">
        <f t="shared" si="3"/>
        <v>0</v>
      </c>
    </row>
    <row r="11" spans="1:10" s="2" customFormat="1" ht="63.75">
      <c r="A11" s="12">
        <v>7</v>
      </c>
      <c r="B11" s="41" t="str">
        <f>zbiorówka!B11</f>
        <v>Zestaw do wykazywania sił międzycząsteczkowych</v>
      </c>
      <c r="C11" s="41" t="str">
        <f>zbiorówka!C11</f>
        <v>Zestaw zawiera dwie pary płytek: okrągłych i kwadratowych, uchwyty na przyssawce oraz miseczki na różńe substacje.</v>
      </c>
      <c r="D11" s="48">
        <v>0</v>
      </c>
      <c r="E11" s="14">
        <f>zbiorówka!E11</f>
        <v>0</v>
      </c>
      <c r="F11" s="14">
        <f t="shared" si="0"/>
        <v>0</v>
      </c>
      <c r="G11" s="30">
        <f>zbiorówka!G11</f>
        <v>0</v>
      </c>
      <c r="H11" s="15">
        <f t="shared" si="1"/>
        <v>0</v>
      </c>
      <c r="I11" s="4">
        <f t="shared" si="2"/>
        <v>0</v>
      </c>
      <c r="J11" s="5">
        <f t="shared" si="3"/>
        <v>0</v>
      </c>
    </row>
    <row r="12" spans="1:10" s="2" customFormat="1" ht="38.25">
      <c r="A12" s="12">
        <v>8</v>
      </c>
      <c r="B12" s="41" t="str">
        <f>zbiorówka!B12</f>
        <v>Naczynia do wykazywania włoskowatości</v>
      </c>
      <c r="C12" s="41" t="str">
        <f>zbiorówka!C12</f>
        <v>Zestaw pięciu połączonych ze sobą rurek szklanych z borokrzemianu o różnych średnicach wewnętrznych od 1 do 32 mm, tworzących naczynie zamknięte oraz stojak do ich zamocowania.</v>
      </c>
      <c r="D12" s="48">
        <v>1</v>
      </c>
      <c r="E12" s="14">
        <f>zbiorówka!E12</f>
        <v>0</v>
      </c>
      <c r="F12" s="14">
        <f t="shared" si="0"/>
        <v>0</v>
      </c>
      <c r="G12" s="30">
        <f>zbiorówka!G12</f>
        <v>0</v>
      </c>
      <c r="H12" s="15">
        <f t="shared" si="1"/>
        <v>0</v>
      </c>
      <c r="I12" s="4">
        <f t="shared" si="2"/>
        <v>0</v>
      </c>
      <c r="J12" s="5">
        <f t="shared" si="3"/>
        <v>0</v>
      </c>
    </row>
    <row r="13" spans="1:10" s="2" customFormat="1" ht="51">
      <c r="A13" s="12">
        <v>9</v>
      </c>
      <c r="B13" s="41" t="str">
        <f>zbiorówka!B13</f>
        <v>Cylinder miarowy plastikowy 500 ml</v>
      </c>
      <c r="C13" s="41" t="str">
        <f>zbiorówka!C13</f>
        <v>Pojemność 500ml</v>
      </c>
      <c r="D13" s="48">
        <v>1</v>
      </c>
      <c r="E13" s="14">
        <f>zbiorówka!E13</f>
        <v>0</v>
      </c>
      <c r="F13" s="14">
        <f t="shared" si="0"/>
        <v>0</v>
      </c>
      <c r="G13" s="30">
        <f>zbiorówka!G13</f>
        <v>0</v>
      </c>
      <c r="H13" s="15">
        <f t="shared" si="1"/>
        <v>0</v>
      </c>
      <c r="I13" s="4">
        <f t="shared" si="2"/>
        <v>0</v>
      </c>
      <c r="J13" s="5">
        <f t="shared" si="3"/>
        <v>0</v>
      </c>
    </row>
    <row r="14" spans="1:10" s="2" customFormat="1" ht="51">
      <c r="A14" s="12">
        <v>10</v>
      </c>
      <c r="B14" s="41" t="str">
        <f>zbiorówka!B14</f>
        <v>Cylinder miarowy plastikowy 250 ml</v>
      </c>
      <c r="C14" s="41" t="str">
        <f>zbiorówka!C14</f>
        <v>Pojemnosć 250ml</v>
      </c>
      <c r="D14" s="48">
        <v>0</v>
      </c>
      <c r="E14" s="14">
        <f>zbiorówka!E14</f>
        <v>0</v>
      </c>
      <c r="F14" s="14">
        <f t="shared" si="0"/>
        <v>0</v>
      </c>
      <c r="G14" s="30">
        <f>zbiorówka!G14</f>
        <v>0</v>
      </c>
      <c r="H14" s="15">
        <f t="shared" si="1"/>
        <v>0</v>
      </c>
      <c r="I14" s="4">
        <f t="shared" si="2"/>
        <v>0</v>
      </c>
      <c r="J14" s="5">
        <f t="shared" si="3"/>
        <v>0</v>
      </c>
    </row>
    <row r="15" spans="1:10" s="2" customFormat="1" ht="38.25">
      <c r="A15" s="12">
        <v>11</v>
      </c>
      <c r="B15" s="41" t="str">
        <f>zbiorówka!B15</f>
        <v>Zestaw do badania prawa Archimedesa</v>
      </c>
      <c r="C15" s="41" t="str">
        <f>zbiorówka!C15</f>
        <v>Zestaw umożliwiający wytłumaczenie zasady prawa Archimedesa dla ciał zanużonych w wodzie. Elementy wchodzące w skład zestawu: siłomierz, naczynia przelewowe, naczynia cylindryczne, zlewka z miarką</v>
      </c>
      <c r="D15" s="48">
        <v>0</v>
      </c>
      <c r="E15" s="14">
        <f>zbiorówka!E15</f>
        <v>0</v>
      </c>
      <c r="F15" s="14">
        <f t="shared" si="0"/>
        <v>0</v>
      </c>
      <c r="G15" s="30">
        <f>zbiorówka!G15</f>
        <v>0</v>
      </c>
      <c r="H15" s="15">
        <f t="shared" si="1"/>
        <v>0</v>
      </c>
      <c r="I15" s="4">
        <f t="shared" si="2"/>
        <v>0</v>
      </c>
      <c r="J15" s="5">
        <f t="shared" si="3"/>
        <v>0</v>
      </c>
    </row>
    <row r="16" spans="1:10" s="2" customFormat="1" ht="63.75">
      <c r="A16" s="12">
        <v>12</v>
      </c>
      <c r="B16" s="41" t="str">
        <f>zbiorówka!B16</f>
        <v>Przyrząd do badania ruchów: jednostajnego i zmiennego</v>
      </c>
      <c r="C16" s="41" t="str">
        <f>zbiorówka!C16</f>
        <v>W skład przyrządu  wchodzi równia pochyła wózek i drewniane klocki.</v>
      </c>
      <c r="D16" s="48">
        <v>0</v>
      </c>
      <c r="E16" s="14">
        <f>zbiorówka!E16</f>
        <v>0</v>
      </c>
      <c r="F16" s="14">
        <f t="shared" si="0"/>
        <v>0</v>
      </c>
      <c r="G16" s="30">
        <f>zbiorówka!G16</f>
        <v>0</v>
      </c>
      <c r="H16" s="15">
        <f t="shared" si="1"/>
        <v>0</v>
      </c>
      <c r="I16" s="4">
        <f t="shared" si="2"/>
        <v>0</v>
      </c>
      <c r="J16" s="5">
        <f t="shared" si="3"/>
        <v>0</v>
      </c>
    </row>
    <row r="17" spans="1:10" s="2" customFormat="1" ht="408">
      <c r="A17" s="12">
        <v>13</v>
      </c>
      <c r="B17" s="41" t="str">
        <f>zbiorówka!B17</f>
        <v>Zestaw do doswiadczeń uczniowskich z mechaniki</v>
      </c>
      <c r="C17" s="41" t="str">
        <f>zbiorówka!C17</f>
        <v>Zestaw pozwalający wykonać 25 ćwiczeń opisanych w instrukcji W skład zestaw wchodzą: Podstawa- 1 szt.
Uchwyt do podstawy - 1 szt.
Sprężyna - 2 szt.
Uchwyt z haczykiem - 4 szt.
Pręt - 6 szt.
Łącznik krzyżowy - 3 szt.
Przymiar - 2 szt.
Belka z otworami i uchwytem blokującym - 1 szt.
Wskazówka - 1szt.
Pręt krótki o zmiennej średnicy - 2 szt.
Klocek - 1 szt.
Obciążniki do klocka - 2 szt.
Figury płaskie - 2 szt.
Bryła drewniana z drutem - 1 szt.
Obciążniki na pręcie - 1 szt.
Obciążniki z podstawą - 1 szt.
Wózek - 1 szt.
Rynienka - 1 szt.
Blok z haczykiem - 2 szt.
Naczynie do prawa Archimedesa - 1 szt.
Cylinder do naczynia Archimedesa – 1 szt.
Naczynie z odpływem - 1 szt.
Klocek - 3 szt.
Bryła niekształtna - 1 szt.
Kulka z haczykiem - 3 szt.
Siłomierz - 2 szt.
Pion - 1 szt.
Haczyk - 6 szt.
Szalka - 2 szt.
Ruchomierz (przyrząd do badania ruchu) – 1 szt.
Kółko do rynienki - 1 szt.
Szpulka - 1 szt</v>
      </c>
      <c r="D17" s="48">
        <v>0</v>
      </c>
      <c r="E17" s="14">
        <f>zbiorówka!E17</f>
        <v>0</v>
      </c>
      <c r="F17" s="14">
        <f t="shared" si="0"/>
        <v>0</v>
      </c>
      <c r="G17" s="30">
        <f>zbiorówka!G17</f>
        <v>0</v>
      </c>
      <c r="H17" s="15">
        <f t="shared" si="1"/>
        <v>0</v>
      </c>
      <c r="I17" s="4">
        <f t="shared" si="2"/>
        <v>0</v>
      </c>
      <c r="J17" s="5">
        <f t="shared" si="3"/>
        <v>0</v>
      </c>
    </row>
    <row r="18" spans="1:10" s="2" customFormat="1" ht="51">
      <c r="A18" s="12">
        <v>14</v>
      </c>
      <c r="B18" s="41" t="str">
        <f>zbiorówka!B18</f>
        <v>Zestaw demonstracyjny do badania sił</v>
      </c>
      <c r="C18" s="41" t="str">
        <f>zbiorówka!C18</f>
        <v>Tarcze o nieregularnym kształcie z otworkami, do których wkłada się kołeczki połączone nićmi z odważnikami, za pośrednictwem krążków, służących do zmiany kierunków działania sił. Wszystkie elementy zestawu posiadają uchwyty magnetyczne do mocowania na tablicy metalowej.</v>
      </c>
      <c r="D18" s="48">
        <v>1</v>
      </c>
      <c r="E18" s="14">
        <f>zbiorówka!E18</f>
        <v>0</v>
      </c>
      <c r="F18" s="14">
        <f t="shared" si="0"/>
        <v>0</v>
      </c>
      <c r="G18" s="30">
        <f>zbiorówka!G18</f>
        <v>0</v>
      </c>
      <c r="H18" s="15">
        <f t="shared" si="1"/>
        <v>0</v>
      </c>
      <c r="I18" s="4">
        <f t="shared" si="2"/>
        <v>0</v>
      </c>
      <c r="J18" s="5">
        <f t="shared" si="3"/>
        <v>0</v>
      </c>
    </row>
    <row r="19" spans="1:10" s="2" customFormat="1" ht="38.25">
      <c r="A19" s="12">
        <v>15</v>
      </c>
      <c r="B19" s="41" t="str">
        <f>zbiorówka!B19</f>
        <v>Zestaw odważników z haczykiem</v>
      </c>
      <c r="C19" s="41" t="str">
        <f>zbiorówka!C19</f>
        <v>zestaw 6 ciężarków o różnej masie z haczykami na podstawce z towrzywa sztucznego: 100g, 50g, 40g, 30g, 20g, 10g</v>
      </c>
      <c r="D19" s="48">
        <v>1</v>
      </c>
      <c r="E19" s="14">
        <f>zbiorówka!E19</f>
        <v>0</v>
      </c>
      <c r="F19" s="14">
        <f t="shared" si="0"/>
        <v>0</v>
      </c>
      <c r="G19" s="30">
        <f>zbiorówka!G19</f>
        <v>0</v>
      </c>
      <c r="H19" s="15">
        <f t="shared" si="1"/>
        <v>0</v>
      </c>
      <c r="I19" s="4">
        <f t="shared" si="2"/>
        <v>0</v>
      </c>
      <c r="J19" s="5">
        <f t="shared" si="3"/>
        <v>0</v>
      </c>
    </row>
    <row r="20" spans="1:10" s="2" customFormat="1">
      <c r="A20" s="12">
        <v>16</v>
      </c>
      <c r="B20" s="41" t="str">
        <f>zbiorówka!B20</f>
        <v>Obciążniki</v>
      </c>
      <c r="C20" s="41" t="str">
        <f>zbiorówka!C20</f>
        <v>Zestaw min 10 obciążników (masa jednego ok 50g)obciążników z haczykami.</v>
      </c>
      <c r="D20" s="48">
        <v>1</v>
      </c>
      <c r="E20" s="14">
        <f>zbiorówka!E20</f>
        <v>0</v>
      </c>
      <c r="F20" s="14">
        <f t="shared" si="0"/>
        <v>0</v>
      </c>
      <c r="G20" s="30">
        <f>zbiorówka!G20</f>
        <v>0</v>
      </c>
      <c r="H20" s="15">
        <f t="shared" si="1"/>
        <v>0</v>
      </c>
      <c r="I20" s="4">
        <f t="shared" si="2"/>
        <v>0</v>
      </c>
      <c r="J20" s="5">
        <f t="shared" si="3"/>
        <v>0</v>
      </c>
    </row>
    <row r="21" spans="1:10" s="2" customFormat="1" ht="25.5">
      <c r="A21" s="12">
        <v>17</v>
      </c>
      <c r="B21" s="41" t="str">
        <f>zbiorówka!B21</f>
        <v>Dynamometr 1N siłomierz</v>
      </c>
      <c r="C21" s="41" t="str">
        <f>zbiorówka!C21</f>
        <v>zakres pomiarowy 1N</v>
      </c>
      <c r="D21" s="48">
        <v>1</v>
      </c>
      <c r="E21" s="14">
        <f>zbiorówka!E21</f>
        <v>0</v>
      </c>
      <c r="F21" s="14">
        <f t="shared" si="0"/>
        <v>0</v>
      </c>
      <c r="G21" s="30">
        <f>zbiorówka!G21</f>
        <v>0</v>
      </c>
      <c r="H21" s="15">
        <f t="shared" si="1"/>
        <v>0</v>
      </c>
      <c r="I21" s="4">
        <f t="shared" si="2"/>
        <v>0</v>
      </c>
      <c r="J21" s="5">
        <f t="shared" si="3"/>
        <v>0</v>
      </c>
    </row>
    <row r="22" spans="1:10" s="2" customFormat="1" ht="25.5">
      <c r="A22" s="12">
        <v>18</v>
      </c>
      <c r="B22" s="41" t="str">
        <f>zbiorówka!B22</f>
        <v>Dynamometr 2.5N siłomierz</v>
      </c>
      <c r="C22" s="41" t="str">
        <f>zbiorówka!C22</f>
        <v>zakres pomiarowy 2,5N</v>
      </c>
      <c r="D22" s="48">
        <v>1</v>
      </c>
      <c r="E22" s="14">
        <f>zbiorówka!E22</f>
        <v>0</v>
      </c>
      <c r="F22" s="14">
        <f t="shared" si="0"/>
        <v>0</v>
      </c>
      <c r="G22" s="30">
        <f>zbiorówka!G22</f>
        <v>0</v>
      </c>
      <c r="H22" s="15">
        <f t="shared" si="1"/>
        <v>0</v>
      </c>
      <c r="I22" s="4">
        <f t="shared" si="2"/>
        <v>0</v>
      </c>
      <c r="J22" s="5">
        <f t="shared" si="3"/>
        <v>0</v>
      </c>
    </row>
    <row r="23" spans="1:10" s="2" customFormat="1" ht="25.5">
      <c r="A23" s="12">
        <v>19</v>
      </c>
      <c r="B23" s="41" t="str">
        <f>zbiorówka!B23</f>
        <v>Dynamometr 5N siłomierz</v>
      </c>
      <c r="C23" s="41" t="str">
        <f>zbiorówka!C23</f>
        <v>zakres pomiarowy 5N</v>
      </c>
      <c r="D23" s="48">
        <v>0</v>
      </c>
      <c r="E23" s="14">
        <f>zbiorówka!E23</f>
        <v>0</v>
      </c>
      <c r="F23" s="14">
        <f t="shared" si="0"/>
        <v>0</v>
      </c>
      <c r="G23" s="30">
        <f>zbiorówka!G23</f>
        <v>0</v>
      </c>
      <c r="H23" s="15">
        <f t="shared" si="1"/>
        <v>0</v>
      </c>
      <c r="I23" s="4">
        <f t="shared" si="2"/>
        <v>0</v>
      </c>
      <c r="J23" s="5">
        <f t="shared" si="3"/>
        <v>0</v>
      </c>
    </row>
    <row r="24" spans="1:10" s="2" customFormat="1" ht="25.5">
      <c r="A24" s="12">
        <v>20</v>
      </c>
      <c r="B24" s="41" t="str">
        <f>zbiorówka!B24</f>
        <v>Dynamometr 10N siłomierz</v>
      </c>
      <c r="C24" s="41" t="str">
        <f>zbiorówka!C24</f>
        <v>zakres pomiarowy 10N</v>
      </c>
      <c r="D24" s="48">
        <v>0</v>
      </c>
      <c r="E24" s="14">
        <f>zbiorówka!E24</f>
        <v>0</v>
      </c>
      <c r="F24" s="14">
        <f t="shared" si="0"/>
        <v>0</v>
      </c>
      <c r="G24" s="30">
        <f>zbiorówka!G24</f>
        <v>0</v>
      </c>
      <c r="H24" s="15">
        <f t="shared" si="1"/>
        <v>0</v>
      </c>
      <c r="I24" s="4">
        <f t="shared" si="2"/>
        <v>0</v>
      </c>
      <c r="J24" s="5">
        <f t="shared" si="3"/>
        <v>0</v>
      </c>
    </row>
    <row r="25" spans="1:10" s="2" customFormat="1" ht="25.5">
      <c r="A25" s="12">
        <v>21</v>
      </c>
      <c r="B25" s="41" t="str">
        <f>zbiorówka!B25</f>
        <v>Dynamometr 20N siłomierz</v>
      </c>
      <c r="C25" s="41" t="str">
        <f>zbiorówka!C25</f>
        <v>zakres pomiarowy 20N</v>
      </c>
      <c r="D25" s="48">
        <v>0</v>
      </c>
      <c r="E25" s="14">
        <f>zbiorówka!E25</f>
        <v>0</v>
      </c>
      <c r="F25" s="14">
        <f t="shared" si="0"/>
        <v>0</v>
      </c>
      <c r="G25" s="30">
        <f>zbiorówka!G25</f>
        <v>0</v>
      </c>
      <c r="H25" s="15">
        <f t="shared" si="1"/>
        <v>0</v>
      </c>
      <c r="I25" s="4">
        <f t="shared" si="2"/>
        <v>0</v>
      </c>
      <c r="J25" s="5">
        <f t="shared" si="3"/>
        <v>0</v>
      </c>
    </row>
    <row r="26" spans="1:10" s="2" customFormat="1" ht="25.5">
      <c r="A26" s="12">
        <v>22</v>
      </c>
      <c r="B26" s="41" t="str">
        <f>zbiorówka!B26</f>
        <v>Dynamometr 100N siłomierz</v>
      </c>
      <c r="C26" s="41" t="str">
        <f>zbiorówka!C26</f>
        <v>zakres pomiarowy 100N</v>
      </c>
      <c r="D26" s="48">
        <v>0</v>
      </c>
      <c r="E26" s="14">
        <f>zbiorówka!E26</f>
        <v>0</v>
      </c>
      <c r="F26" s="14">
        <f t="shared" si="0"/>
        <v>0</v>
      </c>
      <c r="G26" s="30">
        <f>zbiorówka!G26</f>
        <v>0</v>
      </c>
      <c r="H26" s="15">
        <f t="shared" si="1"/>
        <v>0</v>
      </c>
      <c r="I26" s="4">
        <f t="shared" si="2"/>
        <v>0</v>
      </c>
      <c r="J26" s="5">
        <f t="shared" si="3"/>
        <v>0</v>
      </c>
    </row>
    <row r="27" spans="1:10" s="2" customFormat="1" ht="25.5">
      <c r="A27" s="12">
        <v>23</v>
      </c>
      <c r="B27" s="41" t="str">
        <f>zbiorówka!B27</f>
        <v>Dynamometr 50N siłomierz</v>
      </c>
      <c r="C27" s="41" t="str">
        <f>zbiorówka!C27</f>
        <v>zakres pomiarowy 50N</v>
      </c>
      <c r="D27" s="48">
        <v>1</v>
      </c>
      <c r="E27" s="14">
        <f>zbiorówka!E27</f>
        <v>0</v>
      </c>
      <c r="F27" s="14">
        <f t="shared" si="0"/>
        <v>0</v>
      </c>
      <c r="G27" s="30">
        <f>zbiorówka!G27</f>
        <v>0</v>
      </c>
      <c r="H27" s="15">
        <f t="shared" si="1"/>
        <v>0</v>
      </c>
      <c r="I27" s="4">
        <f t="shared" si="2"/>
        <v>0</v>
      </c>
      <c r="J27" s="5">
        <f t="shared" si="3"/>
        <v>0</v>
      </c>
    </row>
    <row r="28" spans="1:10" s="2" customFormat="1" ht="51">
      <c r="A28" s="12">
        <v>24</v>
      </c>
      <c r="B28" s="41" t="str">
        <f>zbiorówka!B28</f>
        <v>Siłomierz demonstracyjny 5N - dynamometr</v>
      </c>
      <c r="C28" s="41" t="str">
        <f>zbiorówka!C28</f>
        <v>Siłomierz demonstracyjny wyskalowany w gramach oraz Newtonach do demonstracji dla nauczyciela, zakres pomiarowy 5n</v>
      </c>
      <c r="D28" s="48">
        <v>0</v>
      </c>
      <c r="E28" s="14">
        <f>zbiorówka!E28</f>
        <v>0</v>
      </c>
      <c r="F28" s="14">
        <f t="shared" si="0"/>
        <v>0</v>
      </c>
      <c r="G28" s="30">
        <f>zbiorówka!G28</f>
        <v>0</v>
      </c>
      <c r="H28" s="15">
        <f t="shared" si="1"/>
        <v>0</v>
      </c>
      <c r="I28" s="4">
        <f t="shared" si="2"/>
        <v>0</v>
      </c>
      <c r="J28" s="5">
        <f t="shared" si="3"/>
        <v>0</v>
      </c>
    </row>
    <row r="29" spans="1:10" s="2" customFormat="1" ht="51">
      <c r="A29" s="12">
        <v>25</v>
      </c>
      <c r="B29" s="41" t="str">
        <f>zbiorówka!B29</f>
        <v>Siłomierz demonstracyjny 10N - dynamometr</v>
      </c>
      <c r="C29" s="41" t="str">
        <f>zbiorówka!C29</f>
        <v>Siłomierz demonstracyjny wyskalowany w gramach oraz Newtonach do demonstracji dla nauczyciela,. Zakres pomiarowy 10N</v>
      </c>
      <c r="D29" s="48">
        <v>1</v>
      </c>
      <c r="E29" s="14">
        <f>zbiorówka!E29</f>
        <v>0</v>
      </c>
      <c r="F29" s="14">
        <f t="shared" si="0"/>
        <v>0</v>
      </c>
      <c r="G29" s="30">
        <f>zbiorówka!G29</f>
        <v>0</v>
      </c>
      <c r="H29" s="15">
        <f t="shared" si="1"/>
        <v>0</v>
      </c>
      <c r="I29" s="4">
        <f t="shared" si="2"/>
        <v>0</v>
      </c>
      <c r="J29" s="5">
        <f t="shared" si="3"/>
        <v>0</v>
      </c>
    </row>
    <row r="30" spans="1:10" s="2" customFormat="1" ht="38.25">
      <c r="A30" s="12">
        <v>26</v>
      </c>
      <c r="B30" s="41" t="str">
        <f>zbiorówka!B30</f>
        <v>Statyw demonstracyjny</v>
      </c>
      <c r="C30" s="41" t="str">
        <f>zbiorówka!C30</f>
        <v>Wskład zestawu wchodzi minimum: trójkątna podstawa statywu, kolumna statywu, przedłużenie kolumny statywu, uchwyt (imadło), łącznik krzyżowy , pręt z otworem na końcu , uchwyt pierścieniowy, haczyk, podstawka stolikowa okrągła, łapa do kolb.</v>
      </c>
      <c r="D30" s="48">
        <v>1</v>
      </c>
      <c r="E30" s="14">
        <f>zbiorówka!E30</f>
        <v>0</v>
      </c>
      <c r="F30" s="14">
        <f t="shared" si="0"/>
        <v>0</v>
      </c>
      <c r="G30" s="30">
        <f>zbiorówka!G30</f>
        <v>0</v>
      </c>
      <c r="H30" s="15">
        <f t="shared" si="1"/>
        <v>0</v>
      </c>
      <c r="I30" s="4">
        <f t="shared" si="2"/>
        <v>0</v>
      </c>
      <c r="J30" s="5">
        <f t="shared" si="3"/>
        <v>0</v>
      </c>
    </row>
    <row r="31" spans="1:10" s="2" customFormat="1" ht="25.5">
      <c r="A31" s="12">
        <v>27</v>
      </c>
      <c r="B31" s="41" t="str">
        <f>zbiorówka!B31</f>
        <v>Wahadło matematyczne</v>
      </c>
      <c r="C31" s="41" t="str">
        <f>zbiorówka!C31</f>
        <v>W skład zestawu wchodzi statywu z akcesoriami (półka z miarką, skala wychylenia), ławeczka,  trzech kul stalowe o średnicy 22mm, 33mm i 32mm.</v>
      </c>
      <c r="D31" s="48">
        <v>1</v>
      </c>
      <c r="E31" s="14">
        <f>zbiorówka!E31</f>
        <v>0</v>
      </c>
      <c r="F31" s="14">
        <f t="shared" si="0"/>
        <v>0</v>
      </c>
      <c r="G31" s="30">
        <f>zbiorówka!G31</f>
        <v>0</v>
      </c>
      <c r="H31" s="15">
        <f t="shared" si="1"/>
        <v>0</v>
      </c>
      <c r="I31" s="4">
        <f t="shared" si="2"/>
        <v>0</v>
      </c>
      <c r="J31" s="5">
        <f t="shared" si="3"/>
        <v>0</v>
      </c>
    </row>
    <row r="32" spans="1:10" s="2" customFormat="1" ht="51">
      <c r="A32" s="12">
        <v>28</v>
      </c>
      <c r="B32" s="41" t="str">
        <f>zbiorówka!B32</f>
        <v>Przyrząd do badania ruchu</v>
      </c>
      <c r="C32" s="41" t="str">
        <f>zbiorówka!C32</f>
        <v>Przyrząd do demonstarcji i doświadczeń z zakresu ruchu jednostajnego, jednostajnie przyspieszonego oraz oddziaływań bezpośrednich. Zestaw: równia ze skalą (min.70cm) - metalowa, zestaw min. 5 metalowych kulek (średnica dostosowana do rowka równi), rurka do doświadczeń z ruchem pęcherzyka powietrza - szklana z zatyczkami</v>
      </c>
      <c r="D32" s="48">
        <v>0</v>
      </c>
      <c r="E32" s="14">
        <f>zbiorówka!E32</f>
        <v>0</v>
      </c>
      <c r="F32" s="14">
        <f t="shared" si="0"/>
        <v>0</v>
      </c>
      <c r="G32" s="30">
        <f>zbiorówka!G32</f>
        <v>0</v>
      </c>
      <c r="H32" s="15">
        <f t="shared" si="1"/>
        <v>0</v>
      </c>
      <c r="I32" s="4">
        <f t="shared" si="2"/>
        <v>0</v>
      </c>
      <c r="J32" s="5">
        <f t="shared" si="3"/>
        <v>0</v>
      </c>
    </row>
    <row r="33" spans="1:10" s="2" customFormat="1" ht="51">
      <c r="A33" s="12">
        <v>29</v>
      </c>
      <c r="B33" s="62" t="str">
        <f>zbiorówka!B33</f>
        <v>Równia pochyła do doświadczeń z tarciem</v>
      </c>
      <c r="C33" s="62" t="str">
        <f>zbiorówka!C33</f>
        <v>W skład zestawu wchodzą minimum: rynienka metalowa z krążkiem obrotowym i podziałką kątową z pionem, statyw mocujący z możliwością regulacji kąta nachylenia równi, dwa klocki drewniane z dwoma obciążnikami (każdy), cztery wymienne powierzchnie o różnym stopniu przyczepności, zestaw 6 odważników 50g, linka</v>
      </c>
      <c r="D33" s="48">
        <v>0</v>
      </c>
      <c r="E33" s="14">
        <f>zbiorówka!E33</f>
        <v>0</v>
      </c>
      <c r="F33" s="14">
        <f t="shared" si="0"/>
        <v>0</v>
      </c>
      <c r="G33" s="30">
        <f>zbiorówka!G33</f>
        <v>0</v>
      </c>
      <c r="H33" s="15">
        <f t="shared" si="1"/>
        <v>0</v>
      </c>
      <c r="I33" s="4">
        <f t="shared" si="2"/>
        <v>0</v>
      </c>
      <c r="J33" s="5">
        <f t="shared" si="3"/>
        <v>0</v>
      </c>
    </row>
    <row r="34" spans="1:10" s="2" customFormat="1" ht="51">
      <c r="A34" s="12">
        <v>30</v>
      </c>
      <c r="B34" s="62" t="str">
        <f>zbiorówka!B34</f>
        <v>Układ do badania tarcia</v>
      </c>
      <c r="C34" s="62" t="str">
        <f>zbiorówka!C34</f>
        <v>W skład zestawu minimum:
równia kostka drewniana z haczykiem o wym. 25x50x120mm
kostka drewniana z haczykiem o wym. 50x50x120mm oklejona z 3 stron: gumą, skórą oraz tworzywem sztucznym dynamometr.</v>
      </c>
      <c r="D34" s="48">
        <v>0</v>
      </c>
      <c r="E34" s="14">
        <f>zbiorówka!E34</f>
        <v>0</v>
      </c>
      <c r="F34" s="14">
        <f t="shared" si="0"/>
        <v>0</v>
      </c>
      <c r="G34" s="30">
        <f>zbiorówka!G34</f>
        <v>0</v>
      </c>
      <c r="H34" s="15">
        <f t="shared" si="1"/>
        <v>0</v>
      </c>
      <c r="I34" s="4">
        <f t="shared" si="2"/>
        <v>0</v>
      </c>
      <c r="J34" s="5">
        <f t="shared" si="3"/>
        <v>0</v>
      </c>
    </row>
    <row r="35" spans="1:10" s="2" customFormat="1" ht="51">
      <c r="A35" s="12">
        <v>31</v>
      </c>
      <c r="B35" s="41" t="str">
        <f>zbiorówka!B35</f>
        <v>Tor powietrzny z dmuchawą i licznikiem elektronicznym</v>
      </c>
      <c r="C35" s="41" t="str">
        <f>zbiorówka!C35</f>
        <v>Zestaw składa się z minimum:
- Liniowy tor powietrzny min 200 cm z kompletem akcesoriów
- Licznik elektroniczny z w czujnikami ruchu
- Dmuchawa elektryczna</v>
      </c>
      <c r="D35" s="48">
        <v>0</v>
      </c>
      <c r="E35" s="14">
        <f>zbiorówka!E35</f>
        <v>0</v>
      </c>
      <c r="F35" s="14">
        <f t="shared" si="0"/>
        <v>0</v>
      </c>
      <c r="G35" s="30">
        <f>zbiorówka!G35</f>
        <v>0</v>
      </c>
      <c r="H35" s="15">
        <f t="shared" si="1"/>
        <v>0</v>
      </c>
      <c r="I35" s="4">
        <f t="shared" si="2"/>
        <v>0</v>
      </c>
      <c r="J35" s="5">
        <f t="shared" si="3"/>
        <v>0</v>
      </c>
    </row>
    <row r="36" spans="1:10" s="2" customFormat="1" ht="76.5">
      <c r="A36" s="12">
        <v>32</v>
      </c>
      <c r="B36" s="41" t="str">
        <f>zbiorówka!B36</f>
        <v>Zestaw demonstracyjny do doświadczeń z mechaniki - do tablicy szkolnej</v>
      </c>
      <c r="C36" s="41" t="str">
        <f>zbiorówka!C36</f>
        <v>Przykładowy skład zestawu: siłomierze, sprężyny, obciążniki z podstawą, obciążniki na pręcie, wózek do równi pochyłej, równia pochyła, słupki z haczykami, klocek do tarcia, pręty, przymiar, kółko z podziałką kątową, tarcza do momentów sił, słupki do siłomierzy, bloki, słupki do dźwigni, belka dźwigni, wskaźniki, siłomierze tarczowe, pierścień, kołowrót.</v>
      </c>
      <c r="D36" s="48">
        <v>0</v>
      </c>
      <c r="E36" s="14">
        <f>zbiorówka!E36</f>
        <v>0</v>
      </c>
      <c r="F36" s="14">
        <f t="shared" si="0"/>
        <v>0</v>
      </c>
      <c r="G36" s="30">
        <f>zbiorówka!G36</f>
        <v>0</v>
      </c>
      <c r="H36" s="15">
        <f t="shared" si="1"/>
        <v>0</v>
      </c>
      <c r="I36" s="4">
        <f t="shared" si="2"/>
        <v>0</v>
      </c>
      <c r="J36" s="5">
        <f t="shared" si="3"/>
        <v>0</v>
      </c>
    </row>
    <row r="37" spans="1:10" s="2" customFormat="1" ht="25.5">
      <c r="A37" s="12">
        <v>33</v>
      </c>
      <c r="B37" s="41" t="str">
        <f>zbiorówka!B37</f>
        <v>Lewitujące magnesy</v>
      </c>
      <c r="C37" s="41" t="str">
        <f>zbiorówka!C37</f>
        <v>4 magnesy oraz podstawa z prętem.</v>
      </c>
      <c r="D37" s="48">
        <v>1</v>
      </c>
      <c r="E37" s="14">
        <f>zbiorówka!E37</f>
        <v>0</v>
      </c>
      <c r="F37" s="14">
        <f t="shared" si="0"/>
        <v>0</v>
      </c>
      <c r="G37" s="30">
        <f>zbiorówka!G37</f>
        <v>0</v>
      </c>
      <c r="H37" s="15">
        <f t="shared" si="1"/>
        <v>0</v>
      </c>
      <c r="I37" s="4">
        <f t="shared" si="2"/>
        <v>0</v>
      </c>
      <c r="J37" s="5">
        <f t="shared" si="3"/>
        <v>0</v>
      </c>
    </row>
    <row r="38" spans="1:10" s="2" customFormat="1" ht="51">
      <c r="A38" s="12">
        <v>34</v>
      </c>
      <c r="B38" s="41" t="str">
        <f>zbiorówka!B38</f>
        <v>Igły magnetyczne na podstawce z tworzywa</v>
      </c>
      <c r="C38" s="41" t="str">
        <f>zbiorówka!C38</f>
        <v>Wysokość min: 11cm min Długość igły: 13cm, 2 szt. w zestawie</v>
      </c>
      <c r="D38" s="48">
        <v>0</v>
      </c>
      <c r="E38" s="14">
        <f>zbiorówka!E38</f>
        <v>0</v>
      </c>
      <c r="F38" s="14">
        <f t="shared" si="0"/>
        <v>0</v>
      </c>
      <c r="G38" s="30">
        <f>zbiorówka!G38</f>
        <v>0</v>
      </c>
      <c r="H38" s="15">
        <f t="shared" si="1"/>
        <v>0</v>
      </c>
      <c r="I38" s="4">
        <f t="shared" si="2"/>
        <v>0</v>
      </c>
      <c r="J38" s="5">
        <f t="shared" si="3"/>
        <v>0</v>
      </c>
    </row>
    <row r="39" spans="1:10" s="2" customFormat="1" ht="25.5">
      <c r="A39" s="12">
        <v>35</v>
      </c>
      <c r="B39" s="41" t="str">
        <f>zbiorówka!B39</f>
        <v>Magnes podkowa</v>
      </c>
      <c r="C39" s="41" t="str">
        <f>zbiorówka!C39</f>
        <v>Wymiary min. 80x62x20mm</v>
      </c>
      <c r="D39" s="48">
        <v>0</v>
      </c>
      <c r="E39" s="14">
        <f>zbiorówka!E39</f>
        <v>0</v>
      </c>
      <c r="F39" s="14">
        <f t="shared" si="0"/>
        <v>0</v>
      </c>
      <c r="G39" s="30">
        <f>zbiorówka!G39</f>
        <v>0</v>
      </c>
      <c r="H39" s="15">
        <f t="shared" si="1"/>
        <v>0</v>
      </c>
      <c r="I39" s="4">
        <f t="shared" si="2"/>
        <v>0</v>
      </c>
      <c r="J39" s="5">
        <f t="shared" si="3"/>
        <v>0</v>
      </c>
    </row>
    <row r="40" spans="1:10" s="2" customFormat="1" ht="89.25">
      <c r="A40" s="12">
        <v>36</v>
      </c>
      <c r="B40" s="41" t="str">
        <f>zbiorówka!B40</f>
        <v>Demonstrator linii pola magnetycznego - pole magnetyczne do demonstracji</v>
      </c>
      <c r="C40" s="41" t="str">
        <f>zbiorówka!C40</f>
        <v>Zestaw 2 urządzeń demonstracyjnych - 2 stelaże z przezroczystego tworzywa:1.do umieszczenia magnesu w kształcie walca/sztabki i 2. magnesu w kształcie podkowy. Na stelażach umieszczone ruchome igły magnetyczne (min.200). W zestawie 2 magnesy (kształt: walec wys.ok 7cm  i podkowa wymiar ok.8x8cm.) Orientacyjna wys. stalaży 20cm.</v>
      </c>
      <c r="D40" s="48">
        <v>1</v>
      </c>
      <c r="E40" s="14">
        <f>zbiorówka!E40</f>
        <v>0</v>
      </c>
      <c r="F40" s="14">
        <f t="shared" si="0"/>
        <v>0</v>
      </c>
      <c r="G40" s="30">
        <f>zbiorówka!G40</f>
        <v>0</v>
      </c>
      <c r="H40" s="15">
        <f t="shared" si="1"/>
        <v>0</v>
      </c>
      <c r="I40" s="4">
        <f t="shared" si="2"/>
        <v>0</v>
      </c>
      <c r="J40" s="5">
        <f t="shared" si="3"/>
        <v>0</v>
      </c>
    </row>
    <row r="41" spans="1:10" s="2" customFormat="1" ht="25.5">
      <c r="A41" s="12">
        <v>37</v>
      </c>
      <c r="B41" s="41" t="str">
        <f>zbiorówka!B41</f>
        <v>Magnesy sztabkowe</v>
      </c>
      <c r="C41" s="41" t="str">
        <f>zbiorówka!C41</f>
        <v>2 magnesy sztabkowe płaskie o wymiarach 100x20x7</v>
      </c>
      <c r="D41" s="48">
        <v>0</v>
      </c>
      <c r="E41" s="14">
        <f>zbiorówka!E41</f>
        <v>0</v>
      </c>
      <c r="F41" s="14">
        <f t="shared" si="0"/>
        <v>0</v>
      </c>
      <c r="G41" s="30">
        <f>zbiorówka!G41</f>
        <v>0</v>
      </c>
      <c r="H41" s="15">
        <f t="shared" si="1"/>
        <v>0</v>
      </c>
      <c r="I41" s="4">
        <f t="shared" si="2"/>
        <v>0</v>
      </c>
      <c r="J41" s="5">
        <f t="shared" si="3"/>
        <v>0</v>
      </c>
    </row>
    <row r="42" spans="1:10" s="2" customFormat="1" ht="76.5">
      <c r="A42" s="12">
        <v>38</v>
      </c>
      <c r="B42" s="41" t="str">
        <f>zbiorówka!B42</f>
        <v>Zestaw miniaturowych igieł magnetyczne na podstawkach</v>
      </c>
      <c r="C42" s="41" t="str">
        <f>zbiorówka!C42</f>
        <v>Miniaturowe igły magnetyczne na podstawkach. Wielkość igły  3cm +/- 10% . W zestawie 10 sztuk.</v>
      </c>
      <c r="D42" s="48">
        <v>0</v>
      </c>
      <c r="E42" s="14">
        <f>zbiorówka!E42</f>
        <v>0</v>
      </c>
      <c r="F42" s="14">
        <f t="shared" si="0"/>
        <v>0</v>
      </c>
      <c r="G42" s="30">
        <f>zbiorówka!G42</f>
        <v>0</v>
      </c>
      <c r="H42" s="15">
        <f t="shared" si="1"/>
        <v>0</v>
      </c>
      <c r="I42" s="4">
        <f t="shared" si="2"/>
        <v>0</v>
      </c>
      <c r="J42" s="5">
        <f t="shared" si="3"/>
        <v>0</v>
      </c>
    </row>
    <row r="43" spans="1:10" s="2" customFormat="1" ht="63.75">
      <c r="A43" s="12">
        <v>39</v>
      </c>
      <c r="B43" s="41" t="str">
        <f>zbiorówka!B43</f>
        <v>Przyrząd do demonstracji linii pola magnetycznego</v>
      </c>
      <c r="C43" s="41" t="str">
        <f>zbiorówka!C43</f>
        <v>Przyrząd zawiera ok.115 igieł magnetycznych osadzonych między  płytkami z przezroczystego tworzywa sztucznego. Wymiary płytek ok.15cmx15cm</v>
      </c>
      <c r="D43" s="48">
        <v>1</v>
      </c>
      <c r="E43" s="14">
        <f>zbiorówka!E43</f>
        <v>0</v>
      </c>
      <c r="F43" s="14">
        <f t="shared" si="0"/>
        <v>0</v>
      </c>
      <c r="G43" s="30">
        <f>zbiorówka!G43</f>
        <v>0</v>
      </c>
      <c r="H43" s="15">
        <f t="shared" si="1"/>
        <v>0</v>
      </c>
      <c r="I43" s="4">
        <f t="shared" si="2"/>
        <v>0</v>
      </c>
      <c r="J43" s="5">
        <f t="shared" si="3"/>
        <v>0</v>
      </c>
    </row>
    <row r="44" spans="1:10" s="2" customFormat="1" ht="63.75">
      <c r="A44" s="12">
        <v>40</v>
      </c>
      <c r="B44" s="41" t="str">
        <f>zbiorówka!B44</f>
        <v>Przyrząd do demonstracji pola magnetycznego solenoidu</v>
      </c>
      <c r="C44" s="41" t="str">
        <f>zbiorówka!C44</f>
        <v>Przyrząd zawiera solenoid (cewka powietrzna) i igłę  magnetyczną umieszczone podstawce. Selenoid zakończony wtykami.</v>
      </c>
      <c r="D44" s="48">
        <v>0</v>
      </c>
      <c r="E44" s="14">
        <f>zbiorówka!E44</f>
        <v>0</v>
      </c>
      <c r="F44" s="14">
        <f t="shared" si="0"/>
        <v>0</v>
      </c>
      <c r="G44" s="30">
        <f>zbiorówka!G44</f>
        <v>0</v>
      </c>
      <c r="H44" s="15">
        <f t="shared" si="1"/>
        <v>0</v>
      </c>
      <c r="I44" s="4">
        <f t="shared" si="2"/>
        <v>0</v>
      </c>
      <c r="J44" s="5">
        <f t="shared" si="3"/>
        <v>0</v>
      </c>
    </row>
    <row r="45" spans="1:10" s="2" customFormat="1" ht="89.25">
      <c r="A45" s="12">
        <v>41</v>
      </c>
      <c r="B45" s="41" t="str">
        <f>zbiorówka!B45</f>
        <v>Przyrząd demonstracyjny pola magnetycznego przewodu prostoliniowego</v>
      </c>
      <c r="C45" s="41" t="str">
        <f>zbiorówka!C45</f>
        <v>Przyrząd składający się minimum z podstawy na której znajdują się igłą magnetyczna i równolegle do niej umocowany przewód.</v>
      </c>
      <c r="D45" s="48">
        <v>0</v>
      </c>
      <c r="E45" s="14">
        <f>zbiorówka!E45</f>
        <v>0</v>
      </c>
      <c r="F45" s="14">
        <f t="shared" si="0"/>
        <v>0</v>
      </c>
      <c r="G45" s="30">
        <f>zbiorówka!G45</f>
        <v>0</v>
      </c>
      <c r="H45" s="15">
        <f t="shared" si="1"/>
        <v>0</v>
      </c>
      <c r="I45" s="4">
        <f t="shared" si="2"/>
        <v>0</v>
      </c>
      <c r="J45" s="5">
        <f t="shared" si="3"/>
        <v>0</v>
      </c>
    </row>
    <row r="46" spans="1:10" s="2" customFormat="1" ht="89.25">
      <c r="A46" s="12">
        <v>42</v>
      </c>
      <c r="B46" s="41" t="str">
        <f>zbiorówka!B46</f>
        <v>Zestaw do demonstracji pola magnetycznego wokół przewodnika z prądem</v>
      </c>
      <c r="C46" s="41" t="str">
        <f>zbiorówka!C46</f>
        <v>Zestaw służy do demonstracji, w tym: przewodnik kołowy, przewodnik prostoliniowy, przewodnik prostokątny, zwojnica, nakładka (płytka z przeźroczystego tworzywa), magnes izotopowy , pierścień stalowy, opiłki,igły magnetyczne na podstawkach.</v>
      </c>
      <c r="D46" s="48">
        <v>0</v>
      </c>
      <c r="E46" s="14">
        <f>zbiorówka!E46</f>
        <v>0</v>
      </c>
      <c r="F46" s="14">
        <f t="shared" si="0"/>
        <v>0</v>
      </c>
      <c r="G46" s="30">
        <f>zbiorówka!G46</f>
        <v>0</v>
      </c>
      <c r="H46" s="15">
        <f t="shared" si="1"/>
        <v>0</v>
      </c>
      <c r="I46" s="4">
        <f t="shared" si="2"/>
        <v>0</v>
      </c>
      <c r="J46" s="5">
        <f t="shared" si="3"/>
        <v>0</v>
      </c>
    </row>
    <row r="47" spans="1:10" s="1" customFormat="1" ht="38.25">
      <c r="A47" s="12">
        <v>43</v>
      </c>
      <c r="B47" s="41" t="str">
        <f>zbiorówka!B47</f>
        <v>Elektromagnes</v>
      </c>
      <c r="C47" s="41" t="str">
        <f>zbiorówka!C47</f>
        <v>Skład zestwau:2 szt. cewek, osadzonych na metalowym rdzeniu (U profil), zwora, haczyk.Na cewkach oznaczony kierunek nawinięcia cewki. Cewki mogą być połączone szeregowo lub równolegle. Wtyczki bananowe. Wymiary orientacyjne ok: 140mm x 140mm x 40mm</v>
      </c>
      <c r="D47" s="48">
        <v>0</v>
      </c>
      <c r="E47" s="14">
        <f>zbiorówka!E47</f>
        <v>0</v>
      </c>
      <c r="F47" s="14">
        <f t="shared" si="0"/>
        <v>0</v>
      </c>
      <c r="G47" s="30">
        <f>zbiorówka!G47</f>
        <v>0</v>
      </c>
      <c r="H47" s="15">
        <f t="shared" si="1"/>
        <v>0</v>
      </c>
      <c r="I47" s="4">
        <f t="shared" si="2"/>
        <v>0</v>
      </c>
      <c r="J47" s="5">
        <f t="shared" si="3"/>
        <v>0</v>
      </c>
    </row>
    <row r="48" spans="1:10" ht="89.25">
      <c r="A48" s="12">
        <v>44</v>
      </c>
      <c r="B48" s="41" t="str">
        <f>zbiorówka!B48</f>
        <v>Komplet do doświadczeń z ciepła - wersja rozbudowana</v>
      </c>
      <c r="C48" s="41" t="str">
        <f>zbiorówka!C48</f>
        <v>W skład kompletu wchodzą m.in.: dylatoskop
kalorymetr, przyrząd do liniowego przewodzenia ciepła,
przewodniki ciepła,
termoskop, odwadniacz, pierścień Gravesanda,
przyrząd do konwekcji ciepła,
aktynometr, baterię słoneczną, model wyłącznika termobimetalowego, szkło i sprzęt laboratoryjny. całość zapakowana w walizkę."</v>
      </c>
      <c r="D48" s="48">
        <v>0</v>
      </c>
      <c r="E48" s="14">
        <f>zbiorówka!E48</f>
        <v>0</v>
      </c>
      <c r="F48" s="14">
        <f t="shared" ref="F48:F85" si="4">E48*D48</f>
        <v>0</v>
      </c>
      <c r="G48" s="30">
        <f>zbiorówka!G48</f>
        <v>0</v>
      </c>
      <c r="H48" s="15">
        <f t="shared" ref="H48:H85" si="5">J48-F48</f>
        <v>0</v>
      </c>
      <c r="I48" s="4">
        <f t="shared" ref="I48:I85" si="6">E48*G48%+E48</f>
        <v>0</v>
      </c>
      <c r="J48" s="5">
        <f t="shared" ref="J48:J85" si="7">I48*D48</f>
        <v>0</v>
      </c>
    </row>
    <row r="49" spans="1:10" ht="38.25">
      <c r="A49" s="12">
        <v>45</v>
      </c>
      <c r="B49" s="41" t="str">
        <f>zbiorówka!B49</f>
        <v>Wizualizator przewodności cieplnej metali</v>
      </c>
      <c r="C49" s="41" t="str">
        <f>zbiorówka!C49</f>
        <v>Urządzenie składa się z czterech metalowych płaskowników wykonanych ze stali, mosiądzu, aluminium i miedzi, umieszczonych na w plastikowej podstawie.</v>
      </c>
      <c r="D49" s="48">
        <v>0</v>
      </c>
      <c r="E49" s="14">
        <f>zbiorówka!E49</f>
        <v>0</v>
      </c>
      <c r="F49" s="14">
        <f t="shared" si="4"/>
        <v>0</v>
      </c>
      <c r="G49" s="30">
        <f>zbiorówka!G49</f>
        <v>0</v>
      </c>
      <c r="H49" s="15">
        <f t="shared" si="5"/>
        <v>0</v>
      </c>
      <c r="I49" s="4">
        <f t="shared" si="6"/>
        <v>0</v>
      </c>
      <c r="J49" s="5">
        <f t="shared" si="7"/>
        <v>0</v>
      </c>
    </row>
    <row r="50" spans="1:10" ht="38.25">
      <c r="A50" s="12">
        <v>46</v>
      </c>
      <c r="B50" s="41" t="str">
        <f>zbiorówka!B50</f>
        <v>Manometr wodny - otwarty</v>
      </c>
      <c r="C50" s="41" t="str">
        <f>zbiorówka!C50</f>
        <v>Manometr wodny ( dwie rurk labolatoryjnych połączonych ze sobą elastyczną rurką z podziałką)</v>
      </c>
      <c r="D50" s="48">
        <v>0</v>
      </c>
      <c r="E50" s="14">
        <f>zbiorówka!E50</f>
        <v>0</v>
      </c>
      <c r="F50" s="14">
        <f t="shared" si="4"/>
        <v>0</v>
      </c>
      <c r="G50" s="30">
        <f>zbiorówka!G50</f>
        <v>0</v>
      </c>
      <c r="H50" s="15">
        <f t="shared" si="5"/>
        <v>0</v>
      </c>
      <c r="I50" s="4">
        <f t="shared" si="6"/>
        <v>0</v>
      </c>
      <c r="J50" s="5">
        <f t="shared" si="7"/>
        <v>0</v>
      </c>
    </row>
    <row r="51" spans="1:10" ht="25.5">
      <c r="A51" s="12">
        <v>47</v>
      </c>
      <c r="B51" s="41" t="str">
        <f>zbiorówka!B51</f>
        <v>Bimetal z rękojeścią</v>
      </c>
      <c r="C51" s="41" t="str">
        <f>zbiorówka!C51</f>
        <v>osadzone w rękojeści 2 połączone ze sobą paski metali</v>
      </c>
      <c r="D51" s="48">
        <v>1</v>
      </c>
      <c r="E51" s="14">
        <f>zbiorówka!E51</f>
        <v>0</v>
      </c>
      <c r="F51" s="14">
        <f t="shared" si="4"/>
        <v>0</v>
      </c>
      <c r="G51" s="30">
        <f>zbiorówka!G51</f>
        <v>0</v>
      </c>
      <c r="H51" s="15">
        <f t="shared" si="5"/>
        <v>0</v>
      </c>
      <c r="I51" s="4">
        <f t="shared" si="6"/>
        <v>0</v>
      </c>
      <c r="J51" s="5">
        <f t="shared" si="7"/>
        <v>0</v>
      </c>
    </row>
    <row r="52" spans="1:10" ht="51">
      <c r="A52" s="12">
        <v>48</v>
      </c>
      <c r="B52" s="41" t="str">
        <f>zbiorówka!B52</f>
        <v>Przyrząd do wykazywania rozszerzalności liniowej metali</v>
      </c>
      <c r="C52" s="41" t="str">
        <f>zbiorówka!C52</f>
        <v>Zestaw składa się  z minimum: metalowa podstawa, 2 wsporniki, 3 pręty do doświadczeń z różnych metali, ogranicznik koncencji, talerzyk na alkohol.</v>
      </c>
      <c r="D52" s="48">
        <v>0</v>
      </c>
      <c r="E52" s="14">
        <f>zbiorówka!E52</f>
        <v>0</v>
      </c>
      <c r="F52" s="14">
        <f t="shared" si="4"/>
        <v>0</v>
      </c>
      <c r="G52" s="30">
        <f>zbiorówka!G52</f>
        <v>0</v>
      </c>
      <c r="H52" s="15">
        <f t="shared" si="5"/>
        <v>0</v>
      </c>
      <c r="I52" s="4">
        <f t="shared" si="6"/>
        <v>0</v>
      </c>
      <c r="J52" s="5">
        <f t="shared" si="7"/>
        <v>0</v>
      </c>
    </row>
    <row r="53" spans="1:10" ht="63.75">
      <c r="A53" s="12">
        <v>49</v>
      </c>
      <c r="B53" s="41" t="str">
        <f>zbiorówka!B53</f>
        <v>Zestaw do przemiany pracy mechanicznej w energię</v>
      </c>
      <c r="C53" s="41" t="str">
        <f>zbiorówka!C53</f>
        <v>Zestaw składa się z plastikowego cylindra z tłokiem</v>
      </c>
      <c r="D53" s="48">
        <v>1</v>
      </c>
      <c r="E53" s="14">
        <f>zbiorówka!E53</f>
        <v>0</v>
      </c>
      <c r="F53" s="14">
        <f t="shared" si="4"/>
        <v>0</v>
      </c>
      <c r="G53" s="30">
        <f>zbiorówka!G53</f>
        <v>0</v>
      </c>
      <c r="H53" s="15">
        <f t="shared" si="5"/>
        <v>0</v>
      </c>
      <c r="I53" s="4">
        <f t="shared" si="6"/>
        <v>0</v>
      </c>
      <c r="J53" s="5">
        <f t="shared" si="7"/>
        <v>0</v>
      </c>
    </row>
    <row r="54" spans="1:10" ht="51">
      <c r="A54" s="12">
        <v>50</v>
      </c>
      <c r="B54" s="41" t="str">
        <f>zbiorówka!B54</f>
        <v>Przyrząd do liniowego przewodzenia ciepła</v>
      </c>
      <c r="C54" s="41" t="str">
        <f>zbiorówka!C54</f>
        <v>Przyrząd złożony z  metalowego ramienia zamocowanego na statywie, do którego przykleja się woskiem korki w różnych odstępach.</v>
      </c>
      <c r="D54" s="48">
        <v>0</v>
      </c>
      <c r="E54" s="14">
        <f>zbiorówka!E54</f>
        <v>0</v>
      </c>
      <c r="F54" s="14">
        <f t="shared" si="4"/>
        <v>0</v>
      </c>
      <c r="G54" s="30">
        <f>zbiorówka!G54</f>
        <v>0</v>
      </c>
      <c r="H54" s="15">
        <f t="shared" si="5"/>
        <v>0</v>
      </c>
      <c r="I54" s="4">
        <f t="shared" si="6"/>
        <v>0</v>
      </c>
      <c r="J54" s="5">
        <f t="shared" si="7"/>
        <v>0</v>
      </c>
    </row>
    <row r="55" spans="1:10" ht="127.5">
      <c r="A55" s="12">
        <v>51</v>
      </c>
      <c r="B55" s="41" t="str">
        <f>zbiorówka!B55</f>
        <v>Zestaw do ćwiczeń akustyki</v>
      </c>
      <c r="C55" s="41" t="str">
        <f>zbiorówka!C55</f>
        <v>W jego skład wchodzą:
- para kamertonów rezonansowych z młoteczkiem – 1 kpl.
- sonometr (trichord) – 1 szt.
- zestaw sprężyn o różnym współczynniku sprężystości – 1 kpl.
- sprężyna do demonstracji fali podłużnej – 1 szt.
- sprężyna do demonstracji fali poprzecznej – 1 szt.
- zestaw 10 odważników50 g– 1 kpl.
- statyw z podziałką – 1 kpl.
- miara zwijana - 1 szt.
- stoper – 1 szt.</v>
      </c>
      <c r="D55" s="48">
        <v>0</v>
      </c>
      <c r="E55" s="14">
        <f>zbiorówka!E55</f>
        <v>0</v>
      </c>
      <c r="F55" s="14">
        <f t="shared" si="4"/>
        <v>0</v>
      </c>
      <c r="G55" s="30">
        <f>zbiorówka!G55</f>
        <v>0</v>
      </c>
      <c r="H55" s="15">
        <f t="shared" si="5"/>
        <v>0</v>
      </c>
      <c r="I55" s="4">
        <f t="shared" si="6"/>
        <v>0</v>
      </c>
      <c r="J55" s="5">
        <f t="shared" si="7"/>
        <v>0</v>
      </c>
    </row>
    <row r="56" spans="1:10" ht="63.75">
      <c r="A56" s="12">
        <v>52</v>
      </c>
      <c r="B56" s="41" t="str">
        <f>zbiorówka!B56</f>
        <v>Przyrząd do demonstracji mechanizmu powstawania fali stojącej</v>
      </c>
      <c r="C56" s="41" t="str">
        <f>zbiorówka!C56</f>
        <v>Pomoc dydaktyczna obrazująca mechanizm powstawania fali stojącej. Główna część pomocy-  pętla z folii, z dwoma sinusoidami w różnych kolorach.</v>
      </c>
      <c r="D56" s="48">
        <v>0</v>
      </c>
      <c r="E56" s="14">
        <f>zbiorówka!E56</f>
        <v>0</v>
      </c>
      <c r="F56" s="14">
        <f t="shared" si="4"/>
        <v>0</v>
      </c>
      <c r="G56" s="30">
        <f>zbiorówka!G56</f>
        <v>0</v>
      </c>
      <c r="H56" s="15">
        <f t="shared" si="5"/>
        <v>0</v>
      </c>
      <c r="I56" s="4">
        <f t="shared" si="6"/>
        <v>0</v>
      </c>
      <c r="J56" s="5">
        <f t="shared" si="7"/>
        <v>0</v>
      </c>
    </row>
    <row r="57" spans="1:10" ht="63.75">
      <c r="A57" s="12">
        <v>53</v>
      </c>
      <c r="B57" s="41" t="str">
        <f>zbiorówka!B57</f>
        <v>Klosz próżniowy z manometrem i dzwonkiem elektrycznym</v>
      </c>
      <c r="C57" s="41" t="str">
        <f>zbiorówka!C57</f>
        <v>Klosz próżniowy z manometrem i dzwonkiem elektrycznym. Klosz szklany wyposażony w manometr, wraz z podstawą i gumową uszczelką. Budzik zasilany bateriami.</v>
      </c>
      <c r="D57" s="48">
        <v>0</v>
      </c>
      <c r="E57" s="14">
        <f>zbiorówka!E57</f>
        <v>0</v>
      </c>
      <c r="F57" s="14">
        <f t="shared" si="4"/>
        <v>0</v>
      </c>
      <c r="G57" s="30">
        <f>zbiorówka!G57</f>
        <v>0</v>
      </c>
      <c r="H57" s="15">
        <f t="shared" si="5"/>
        <v>0</v>
      </c>
      <c r="I57" s="4">
        <f t="shared" si="6"/>
        <v>0</v>
      </c>
      <c r="J57" s="5">
        <f t="shared" si="7"/>
        <v>0</v>
      </c>
    </row>
    <row r="58" spans="1:10" ht="38.25">
      <c r="A58" s="12">
        <v>54</v>
      </c>
      <c r="B58" s="41" t="str">
        <f>zbiorówka!B58</f>
        <v>Mechaniczna pompka próżniowa</v>
      </c>
      <c r="C58" s="41" t="str">
        <f>zbiorówka!C58</f>
        <v>Pompka tłokowa, z dwoma przyłączami (nadciśnienie i podciśnienie), w zestawie wąż przyłączeniowy</v>
      </c>
      <c r="D58" s="48">
        <v>0</v>
      </c>
      <c r="E58" s="14">
        <f>zbiorówka!E58</f>
        <v>0</v>
      </c>
      <c r="F58" s="14">
        <f t="shared" si="4"/>
        <v>0</v>
      </c>
      <c r="G58" s="30">
        <f>zbiorówka!G58</f>
        <v>0</v>
      </c>
      <c r="H58" s="15">
        <f t="shared" si="5"/>
        <v>0</v>
      </c>
      <c r="I58" s="4">
        <f t="shared" si="6"/>
        <v>0</v>
      </c>
      <c r="J58" s="5">
        <f t="shared" si="7"/>
        <v>0</v>
      </c>
    </row>
    <row r="59" spans="1:10" ht="25.5">
      <c r="A59" s="12">
        <v>55</v>
      </c>
      <c r="B59" s="41" t="str">
        <f>zbiorówka!B59</f>
        <v>Silnik i żarówka na podstawce</v>
      </c>
      <c r="C59" s="41" t="str">
        <f>zbiorówka!C59</f>
        <v>Podstawka do montowania prostych obwodów elektrycznych-zamontowany silniczek prądu stałego oraz żąrówka. Zasilenie - zasilacz lub bateria</v>
      </c>
      <c r="D59" s="48">
        <v>1</v>
      </c>
      <c r="E59" s="14">
        <f>zbiorówka!E59</f>
        <v>0</v>
      </c>
      <c r="F59" s="14">
        <f t="shared" si="4"/>
        <v>0</v>
      </c>
      <c r="G59" s="30">
        <f>zbiorówka!G59</f>
        <v>0</v>
      </c>
      <c r="H59" s="15">
        <f t="shared" si="5"/>
        <v>0</v>
      </c>
      <c r="I59" s="4">
        <f t="shared" si="6"/>
        <v>0</v>
      </c>
      <c r="J59" s="5">
        <f t="shared" si="7"/>
        <v>0</v>
      </c>
    </row>
    <row r="60" spans="1:10" ht="51">
      <c r="A60" s="12">
        <v>56</v>
      </c>
      <c r="B60" s="41" t="str">
        <f>zbiorówka!B60</f>
        <v>Szeregowe i równoległe połączenie żarówek</v>
      </c>
      <c r="C60" s="41" t="str">
        <f>zbiorówka!C60</f>
        <v>Komplet 2 podstawek:, 1.szeregowe połaczenie min.3 żarówek,2.j równoległe połączenie min.3 żarówek.</v>
      </c>
      <c r="D60" s="48">
        <v>1</v>
      </c>
      <c r="E60" s="14">
        <f>zbiorówka!E60</f>
        <v>0</v>
      </c>
      <c r="F60" s="14">
        <f t="shared" si="4"/>
        <v>0</v>
      </c>
      <c r="G60" s="30">
        <f>zbiorówka!G60</f>
        <v>0</v>
      </c>
      <c r="H60" s="15">
        <f t="shared" si="5"/>
        <v>0</v>
      </c>
      <c r="I60" s="4">
        <f t="shared" si="6"/>
        <v>0</v>
      </c>
      <c r="J60" s="5">
        <f t="shared" si="7"/>
        <v>0</v>
      </c>
    </row>
    <row r="61" spans="1:10" ht="51">
      <c r="A61" s="12">
        <v>57</v>
      </c>
      <c r="B61" s="41" t="str">
        <f>zbiorówka!B61</f>
        <v>Przyrząd do oddziaływania przewodników z prądem</v>
      </c>
      <c r="C61" s="41" t="str">
        <f>zbiorówka!C61</f>
        <v>Pomoc dydaktyczna do badania wzajemnego oddziaływania na siebie przewodników z prądem. Konstrukcja przyrządu umożliwiająca demonstracje na rzutniku pisma.W zestawie przewody bananowe.</v>
      </c>
      <c r="D61" s="48">
        <v>0</v>
      </c>
      <c r="E61" s="14">
        <f>zbiorówka!E61</f>
        <v>0</v>
      </c>
      <c r="F61" s="14">
        <f t="shared" si="4"/>
        <v>0</v>
      </c>
      <c r="G61" s="30">
        <f>zbiorówka!G61</f>
        <v>0</v>
      </c>
      <c r="H61" s="15">
        <f t="shared" si="5"/>
        <v>0</v>
      </c>
      <c r="I61" s="4">
        <f t="shared" si="6"/>
        <v>0</v>
      </c>
      <c r="J61" s="5">
        <f t="shared" si="7"/>
        <v>0</v>
      </c>
    </row>
    <row r="62" spans="1:10" ht="25.5">
      <c r="A62" s="12">
        <v>58</v>
      </c>
      <c r="B62" s="41" t="str">
        <f>zbiorówka!B62</f>
        <v>Opornica suwakowa 51Ω</v>
      </c>
      <c r="C62" s="41" t="str">
        <f>zbiorówka!C62</f>
        <v>Opornica suwakowa  - zakres  0-51Ω</v>
      </c>
      <c r="D62" s="48">
        <v>0</v>
      </c>
      <c r="E62" s="14">
        <f>zbiorówka!E62</f>
        <v>0</v>
      </c>
      <c r="F62" s="14">
        <f t="shared" si="4"/>
        <v>0</v>
      </c>
      <c r="G62" s="30">
        <f>zbiorówka!G62</f>
        <v>0</v>
      </c>
      <c r="H62" s="15">
        <f t="shared" si="5"/>
        <v>0</v>
      </c>
      <c r="I62" s="4">
        <f t="shared" si="6"/>
        <v>0</v>
      </c>
      <c r="J62" s="5">
        <f t="shared" si="7"/>
        <v>0</v>
      </c>
    </row>
    <row r="63" spans="1:10" ht="38.25">
      <c r="A63" s="12">
        <v>59</v>
      </c>
      <c r="B63" s="41" t="str">
        <f>zbiorówka!B63</f>
        <v>Opornica suwakowa 100Ω</v>
      </c>
      <c r="C63" s="41" t="str">
        <f>zbiorówka!C63</f>
        <v>Opornica suwakowa  - zakres  0-100Ω</v>
      </c>
      <c r="D63" s="48">
        <v>0</v>
      </c>
      <c r="E63" s="14">
        <f>zbiorówka!E63</f>
        <v>0</v>
      </c>
      <c r="F63" s="14">
        <f t="shared" si="4"/>
        <v>0</v>
      </c>
      <c r="G63" s="30">
        <f>zbiorówka!G63</f>
        <v>0</v>
      </c>
      <c r="H63" s="15">
        <f t="shared" si="5"/>
        <v>0</v>
      </c>
      <c r="I63" s="4">
        <f t="shared" si="6"/>
        <v>0</v>
      </c>
      <c r="J63" s="5">
        <f t="shared" si="7"/>
        <v>0</v>
      </c>
    </row>
    <row r="64" spans="1:10">
      <c r="A64" s="12">
        <v>60</v>
      </c>
      <c r="B64" s="41" t="str">
        <f>zbiorówka!B64</f>
        <v>Ogniwo Volty</v>
      </c>
      <c r="C64" s="41" t="str">
        <f>zbiorówka!C64</f>
        <v>Zestaw połaczonych 2 eletrod (miedzianej i cynkowej) z wtykami bananowymi, z naczyniem szklanym</v>
      </c>
      <c r="D64" s="48">
        <v>0</v>
      </c>
      <c r="E64" s="14">
        <f>zbiorówka!E64</f>
        <v>0</v>
      </c>
      <c r="F64" s="14">
        <f t="shared" si="4"/>
        <v>0</v>
      </c>
      <c r="G64" s="30">
        <f>zbiorówka!G64</f>
        <v>0</v>
      </c>
      <c r="H64" s="15">
        <f t="shared" si="5"/>
        <v>0</v>
      </c>
      <c r="I64" s="4">
        <f t="shared" si="6"/>
        <v>0</v>
      </c>
      <c r="J64" s="5">
        <f t="shared" si="7"/>
        <v>0</v>
      </c>
    </row>
    <row r="65" spans="1:10" ht="38.25">
      <c r="A65" s="12">
        <v>61</v>
      </c>
      <c r="B65" s="41" t="str">
        <f>zbiorówka!B65</f>
        <v>Komplet do nauki o prądzie elektrycznym</v>
      </c>
      <c r="C65" s="41" t="str">
        <f>zbiorówka!C65</f>
        <v>Komplet umożliwiajacy przeprowadzenie doświadczeń z zakresu prądu elektrycznego zgodnie z podstawą programową dla szkół ponad podstawowych.</v>
      </c>
      <c r="D65" s="48">
        <v>0</v>
      </c>
      <c r="E65" s="14">
        <f>zbiorówka!E65</f>
        <v>0</v>
      </c>
      <c r="F65" s="14">
        <f t="shared" si="4"/>
        <v>0</v>
      </c>
      <c r="G65" s="30">
        <f>zbiorówka!G65</f>
        <v>0</v>
      </c>
      <c r="H65" s="15">
        <f t="shared" si="5"/>
        <v>0</v>
      </c>
      <c r="I65" s="4">
        <f t="shared" si="6"/>
        <v>0</v>
      </c>
      <c r="J65" s="5">
        <f t="shared" si="7"/>
        <v>0</v>
      </c>
    </row>
    <row r="66" spans="1:10" ht="216.75">
      <c r="A66" s="12">
        <v>62</v>
      </c>
      <c r="B66" s="41" t="str">
        <f>zbiorówka!B66</f>
        <v>Elektryczność - obwody elektryczne - zestaw szkolny</v>
      </c>
      <c r="C66" s="41" t="str">
        <f>zbiorówka!C66</f>
        <v>Przykładowy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</v>
      </c>
      <c r="D66" s="48">
        <v>0</v>
      </c>
      <c r="E66" s="14">
        <f>zbiorówka!E66</f>
        <v>0</v>
      </c>
      <c r="F66" s="14">
        <f t="shared" si="4"/>
        <v>0</v>
      </c>
      <c r="G66" s="30">
        <f>zbiorówka!G66</f>
        <v>0</v>
      </c>
      <c r="H66" s="15">
        <f t="shared" si="5"/>
        <v>0</v>
      </c>
      <c r="I66" s="4">
        <f t="shared" si="6"/>
        <v>0</v>
      </c>
      <c r="J66" s="5">
        <f t="shared" si="7"/>
        <v>0</v>
      </c>
    </row>
    <row r="67" spans="1:10" ht="38.25">
      <c r="A67" s="12">
        <v>63</v>
      </c>
      <c r="B67" s="41" t="str">
        <f>zbiorówka!B67</f>
        <v>Przewodniki do pomiaru oporu elektrycznego</v>
      </c>
      <c r="C67" s="41" t="str">
        <f>zbiorówka!C67</f>
        <v>11 płytek z nawiniętym drutem oporowym z różnych materiałów i o różnych średnicach.</v>
      </c>
      <c r="D67" s="48">
        <v>0</v>
      </c>
      <c r="E67" s="14">
        <f>zbiorówka!E67</f>
        <v>0</v>
      </c>
      <c r="F67" s="14">
        <f t="shared" si="4"/>
        <v>0</v>
      </c>
      <c r="G67" s="30">
        <f>zbiorówka!G67</f>
        <v>0</v>
      </c>
      <c r="H67" s="15">
        <f t="shared" si="5"/>
        <v>0</v>
      </c>
      <c r="I67" s="4">
        <f t="shared" si="6"/>
        <v>0</v>
      </c>
      <c r="J67" s="5">
        <f t="shared" si="7"/>
        <v>0</v>
      </c>
    </row>
    <row r="68" spans="1:10" ht="38.25">
      <c r="A68" s="12">
        <v>64</v>
      </c>
      <c r="B68" s="41" t="str">
        <f>zbiorówka!B68</f>
        <v>Amperomierz szkolny analogowy</v>
      </c>
      <c r="C68" s="41" t="str">
        <f>zbiorówka!C68</f>
        <v>dwa  zakresy pomiarowe: -0.2A–0.6A i -1A–3A.</v>
      </c>
      <c r="D68" s="48">
        <v>0</v>
      </c>
      <c r="E68" s="14">
        <f>zbiorówka!E68</f>
        <v>0</v>
      </c>
      <c r="F68" s="14">
        <f t="shared" si="4"/>
        <v>0</v>
      </c>
      <c r="G68" s="30">
        <f>zbiorówka!G68</f>
        <v>0</v>
      </c>
      <c r="H68" s="15">
        <f t="shared" si="5"/>
        <v>0</v>
      </c>
      <c r="I68" s="4">
        <f t="shared" si="6"/>
        <v>0</v>
      </c>
      <c r="J68" s="5">
        <f t="shared" si="7"/>
        <v>0</v>
      </c>
    </row>
    <row r="69" spans="1:10" ht="38.25">
      <c r="A69" s="12">
        <v>65</v>
      </c>
      <c r="B69" s="41" t="str">
        <f>zbiorówka!B69</f>
        <v>Miliamperomierz szkolny analogowy</v>
      </c>
      <c r="C69" s="41" t="str">
        <f>zbiorówka!C69</f>
        <v>dwa zakresy pomiarowe: 0-50mA i 0-500mA DC.</v>
      </c>
      <c r="D69" s="48">
        <v>0</v>
      </c>
      <c r="E69" s="14">
        <f>zbiorówka!E69</f>
        <v>0</v>
      </c>
      <c r="F69" s="14">
        <f t="shared" si="4"/>
        <v>0</v>
      </c>
      <c r="G69" s="30">
        <f>zbiorówka!G69</f>
        <v>0</v>
      </c>
      <c r="H69" s="15">
        <f t="shared" si="5"/>
        <v>0</v>
      </c>
      <c r="I69" s="4">
        <f t="shared" si="6"/>
        <v>0</v>
      </c>
      <c r="J69" s="5">
        <f t="shared" si="7"/>
        <v>0</v>
      </c>
    </row>
    <row r="70" spans="1:10" ht="38.25">
      <c r="A70" s="12">
        <v>66</v>
      </c>
      <c r="B70" s="41" t="str">
        <f>zbiorówka!B70</f>
        <v>Woltomierz szkolny analogowy</v>
      </c>
      <c r="C70" s="41" t="str">
        <f>zbiorówka!C70</f>
        <v>Woltomierz o dwóch zakresach pomiarowych: -1 - 0 - 3 V i -5V - 0 - 15 V.</v>
      </c>
      <c r="D70" s="48">
        <v>0</v>
      </c>
      <c r="E70" s="14">
        <f>zbiorówka!E70</f>
        <v>0</v>
      </c>
      <c r="F70" s="14">
        <f t="shared" si="4"/>
        <v>0</v>
      </c>
      <c r="G70" s="30">
        <f>zbiorówka!G70</f>
        <v>0</v>
      </c>
      <c r="H70" s="15">
        <f t="shared" si="5"/>
        <v>0</v>
      </c>
      <c r="I70" s="4">
        <f t="shared" si="6"/>
        <v>0</v>
      </c>
      <c r="J70" s="5">
        <f t="shared" si="7"/>
        <v>0</v>
      </c>
    </row>
    <row r="71" spans="1:10" ht="51">
      <c r="A71" s="12">
        <v>67</v>
      </c>
      <c r="B71" s="41" t="str">
        <f>zbiorówka!B71</f>
        <v>Analogowy miernik demonstracyjny</v>
      </c>
      <c r="C71" s="41" t="str">
        <f>zbiorówka!C71</f>
        <v>Wyposażony wwymienne moduły i skale, które umożliwiają jego prace zarówno, jako woltomierz, amperomierz jak i galwanometr.</v>
      </c>
      <c r="D71" s="48">
        <v>2</v>
      </c>
      <c r="E71" s="14">
        <f>zbiorówka!E71</f>
        <v>0</v>
      </c>
      <c r="F71" s="14">
        <f t="shared" si="4"/>
        <v>0</v>
      </c>
      <c r="G71" s="30">
        <f>zbiorówka!G71</f>
        <v>0</v>
      </c>
      <c r="H71" s="15">
        <f t="shared" si="5"/>
        <v>0</v>
      </c>
      <c r="I71" s="4">
        <f t="shared" si="6"/>
        <v>0</v>
      </c>
      <c r="J71" s="5">
        <f t="shared" si="7"/>
        <v>0</v>
      </c>
    </row>
    <row r="72" spans="1:10" ht="51">
      <c r="A72" s="12">
        <v>68</v>
      </c>
      <c r="B72" s="41" t="str">
        <f>zbiorówka!B72</f>
        <v>Przewody połączeniowe bananowe - 30 cm</v>
      </c>
      <c r="C72" s="41" t="str">
        <f>zbiorówka!C72</f>
        <v>Komplet przewodów z końcówkami bananowymi 4mm. W zestawie 3 przewody 30cm czerwone oraz 3 przewody 30 cm czarne.</v>
      </c>
      <c r="D72" s="48">
        <v>2</v>
      </c>
      <c r="E72" s="14">
        <f>zbiorówka!E72</f>
        <v>0</v>
      </c>
      <c r="F72" s="14">
        <f t="shared" si="4"/>
        <v>0</v>
      </c>
      <c r="G72" s="30">
        <f>zbiorówka!G72</f>
        <v>0</v>
      </c>
      <c r="H72" s="15">
        <f t="shared" si="5"/>
        <v>0</v>
      </c>
      <c r="I72" s="4">
        <f t="shared" si="6"/>
        <v>0</v>
      </c>
      <c r="J72" s="5">
        <f t="shared" si="7"/>
        <v>0</v>
      </c>
    </row>
    <row r="73" spans="1:10" ht="51">
      <c r="A73" s="12">
        <v>69</v>
      </c>
      <c r="B73" s="41" t="str">
        <f>zbiorówka!B73</f>
        <v>Przewody połączeniowe bananowe - 50 cm</v>
      </c>
      <c r="C73" s="41" t="str">
        <f>zbiorówka!C73</f>
        <v>Komplet przewodów z końcówkami bananowymi 4mm. W zestawie 3 przewody 50cm czerwone oraz 3 przewody 50 cm czarne.</v>
      </c>
      <c r="D73" s="48">
        <v>1</v>
      </c>
      <c r="E73" s="14">
        <f>zbiorówka!E73</f>
        <v>0</v>
      </c>
      <c r="F73" s="14">
        <f t="shared" si="4"/>
        <v>0</v>
      </c>
      <c r="G73" s="30">
        <f>zbiorówka!G73</f>
        <v>0</v>
      </c>
      <c r="H73" s="15">
        <f t="shared" si="5"/>
        <v>0</v>
      </c>
      <c r="I73" s="4">
        <f t="shared" si="6"/>
        <v>0</v>
      </c>
      <c r="J73" s="5">
        <f t="shared" si="7"/>
        <v>0</v>
      </c>
    </row>
    <row r="74" spans="1:10" ht="63.75">
      <c r="A74" s="12">
        <v>70</v>
      </c>
      <c r="B74" s="41" t="str">
        <f>zbiorówka!B74</f>
        <v>Przewody połączeniowe bananowo-widełkowe - 30cm</v>
      </c>
      <c r="C74" s="41" t="str">
        <f>zbiorówka!C74</f>
        <v>Przewody łączeniowe zakończone z jednej strony końcówką bananową 4mm a z drugiej widełkami o średnicy wewnętrznej 7mm. W komplecie 1 czerwony 30cm oraz 1 czarny 30cm.</v>
      </c>
      <c r="D74" s="48">
        <v>1</v>
      </c>
      <c r="E74" s="14">
        <f>zbiorówka!E74</f>
        <v>0</v>
      </c>
      <c r="F74" s="14">
        <f t="shared" si="4"/>
        <v>0</v>
      </c>
      <c r="G74" s="30">
        <f>zbiorówka!G74</f>
        <v>0</v>
      </c>
      <c r="H74" s="15">
        <f t="shared" si="5"/>
        <v>0</v>
      </c>
      <c r="I74" s="4">
        <f t="shared" si="6"/>
        <v>0</v>
      </c>
      <c r="J74" s="5">
        <f t="shared" si="7"/>
        <v>0</v>
      </c>
    </row>
    <row r="75" spans="1:10" ht="255">
      <c r="A75" s="12">
        <v>71</v>
      </c>
      <c r="B75" s="41" t="str">
        <f>zbiorówka!B75</f>
        <v>Zestaw do ćwiczeń z optyki</v>
      </c>
      <c r="C75" s="41" t="str">
        <f>zbiorówka!C75</f>
        <v>Przykładowy skład zestawu:
- cztery soczewki w oprawie o długości ogniskowej + 5cm, + 10cm, + 18cm, -15cm,
- zwierciadło wklęsłe,
- pryzmat,
- zwierciadło szklane,
- matówka,
- szkło przeźroczyste,
- komplet przesłon (6 sztuk),
- naczynko w kształcie prostokąta,
- pierścień zaciskowy (2 szt.),
- gniazdo oświetlacza,
- gniazdo blokujące (5 sztuk),
- uchwyt widełkowy (2 sztuki),
- oprawa,
- kulka Ø 10 mm na pręcie,
- kulka Ø 25 mm na pręcie,
- stolik,
- podpora belki,
- oświetlacz,
- belka ławy optycznej</v>
      </c>
      <c r="D75" s="48">
        <v>0</v>
      </c>
      <c r="E75" s="14">
        <f>zbiorówka!E75</f>
        <v>0</v>
      </c>
      <c r="F75" s="14">
        <f t="shared" si="4"/>
        <v>0</v>
      </c>
      <c r="G75" s="30">
        <f>zbiorówka!G75</f>
        <v>0</v>
      </c>
      <c r="H75" s="15">
        <f t="shared" si="5"/>
        <v>0</v>
      </c>
      <c r="I75" s="4">
        <f t="shared" si="6"/>
        <v>0</v>
      </c>
      <c r="J75" s="5">
        <f t="shared" si="7"/>
        <v>0</v>
      </c>
    </row>
    <row r="76" spans="1:10" ht="38.25">
      <c r="A76" s="12">
        <v>72</v>
      </c>
      <c r="B76" s="41" t="str">
        <f>zbiorówka!B76</f>
        <v>Dysk Newtona z napędem ręcznym</v>
      </c>
      <c r="C76" s="41" t="str">
        <f>zbiorówka!C76</f>
        <v>Krążek barw tęczy podzielone na sektory -z ręczną wirownicą. Na drewnianej podstawie.</v>
      </c>
      <c r="D76" s="48">
        <v>1</v>
      </c>
      <c r="E76" s="14">
        <f>zbiorówka!E76</f>
        <v>0</v>
      </c>
      <c r="F76" s="14">
        <f t="shared" si="4"/>
        <v>0</v>
      </c>
      <c r="G76" s="30">
        <f>zbiorówka!G76</f>
        <v>0</v>
      </c>
      <c r="H76" s="15">
        <f t="shared" si="5"/>
        <v>0</v>
      </c>
      <c r="I76" s="4">
        <f t="shared" si="6"/>
        <v>0</v>
      </c>
      <c r="J76" s="5">
        <f t="shared" si="7"/>
        <v>0</v>
      </c>
    </row>
    <row r="77" spans="1:10" ht="25.5">
      <c r="A77" s="12">
        <v>73</v>
      </c>
      <c r="B77" s="41" t="str">
        <f>zbiorówka!B77</f>
        <v>Pryzmat szklany</v>
      </c>
      <c r="C77" s="41" t="str">
        <f>zbiorówka!C77</f>
        <v>Pryzmat szklany o kącie 60° - z rączką na uchwycie.</v>
      </c>
      <c r="D77" s="48">
        <v>1</v>
      </c>
      <c r="E77" s="14">
        <f>zbiorówka!E77</f>
        <v>0</v>
      </c>
      <c r="F77" s="14">
        <f t="shared" si="4"/>
        <v>0</v>
      </c>
      <c r="G77" s="30">
        <f>zbiorówka!G77</f>
        <v>0</v>
      </c>
      <c r="H77" s="15">
        <f t="shared" si="5"/>
        <v>0</v>
      </c>
      <c r="I77" s="4">
        <f t="shared" si="6"/>
        <v>0</v>
      </c>
      <c r="J77" s="5">
        <f t="shared" si="7"/>
        <v>0</v>
      </c>
    </row>
    <row r="78" spans="1:10" ht="63.75">
      <c r="A78" s="12">
        <v>74</v>
      </c>
      <c r="B78" s="41" t="str">
        <f>zbiorówka!B78</f>
        <v>Zestaw do doświadczeń z optyki geometrycznej</v>
      </c>
      <c r="C78" s="41" t="str">
        <f>zbiorówka!C78</f>
        <v>W skład zestawu wchodzą minimum:
pięciowiązkowy laser, element do całkowitego wewnętrznego odbicia, zwierciadło płasko-wypukło-wklęsłe, płytka równoległościenna
pryzmaty (prostokątny, trapezowy), soczewki (płasko- i dwuwypukłą, dwuwklęsłą)
Zestaw przystosowany do tablicy magnetycznej</v>
      </c>
      <c r="D78" s="48">
        <v>1</v>
      </c>
      <c r="E78" s="14">
        <f>zbiorówka!E78</f>
        <v>0</v>
      </c>
      <c r="F78" s="14">
        <f t="shared" si="4"/>
        <v>0</v>
      </c>
      <c r="G78" s="30">
        <f>zbiorówka!G78</f>
        <v>0</v>
      </c>
      <c r="H78" s="15">
        <f t="shared" si="5"/>
        <v>0</v>
      </c>
      <c r="I78" s="4">
        <f t="shared" si="6"/>
        <v>0</v>
      </c>
      <c r="J78" s="5">
        <f t="shared" si="7"/>
        <v>0</v>
      </c>
    </row>
    <row r="79" spans="1:10" ht="38.25">
      <c r="A79" s="12">
        <v>75</v>
      </c>
      <c r="B79" s="41" t="str">
        <f>zbiorówka!B79</f>
        <v>Maszyna elektrostatyczna</v>
      </c>
      <c r="C79" s="41" t="str">
        <f>zbiorówka!C79</f>
        <v>urządzenie umożliwiające wytwarzanie i gromadzenie ładunków elektrycznych w ramach doświadczeń ujetych w  podstawie programowej szkół podstawowych</v>
      </c>
      <c r="D79" s="48">
        <v>0</v>
      </c>
      <c r="E79" s="14">
        <f>zbiorówka!E79</f>
        <v>0</v>
      </c>
      <c r="F79" s="14">
        <f t="shared" si="4"/>
        <v>0</v>
      </c>
      <c r="G79" s="30">
        <f>zbiorówka!G79</f>
        <v>0</v>
      </c>
      <c r="H79" s="15">
        <f t="shared" si="5"/>
        <v>0</v>
      </c>
      <c r="I79" s="4">
        <f t="shared" si="6"/>
        <v>0</v>
      </c>
      <c r="J79" s="5">
        <f t="shared" si="7"/>
        <v>0</v>
      </c>
    </row>
    <row r="80" spans="1:10" ht="63.75">
      <c r="A80" s="12">
        <v>76</v>
      </c>
      <c r="B80" s="41" t="str">
        <f>zbiorówka!B80</f>
        <v>Zestaw do demonstracji linii pola elektrostatycznego</v>
      </c>
      <c r="C80" s="41" t="str">
        <f>zbiorówka!C80</f>
        <v>zestaw do demonstracji linii pola elektrostatycznego w ramach doświadczeń objetych podstawą programową w szkołach podstawowych</v>
      </c>
      <c r="D80" s="48">
        <v>0</v>
      </c>
      <c r="E80" s="14">
        <f>zbiorówka!E80</f>
        <v>0</v>
      </c>
      <c r="F80" s="14">
        <f t="shared" si="4"/>
        <v>0</v>
      </c>
      <c r="G80" s="30">
        <f>zbiorówka!G80</f>
        <v>0</v>
      </c>
      <c r="H80" s="15">
        <f t="shared" si="5"/>
        <v>0</v>
      </c>
      <c r="I80" s="4">
        <f t="shared" si="6"/>
        <v>0</v>
      </c>
      <c r="J80" s="5">
        <f t="shared" si="7"/>
        <v>0</v>
      </c>
    </row>
    <row r="81" spans="1:10" ht="51">
      <c r="A81" s="12">
        <v>77</v>
      </c>
      <c r="B81" s="41" t="str">
        <f>zbiorówka!B81</f>
        <v>Zestaw do ćwiczeń uczniowskich z elektrostatyki</v>
      </c>
      <c r="C81" s="41" t="str">
        <f>zbiorówka!C81</f>
        <v>Zestaw  pomocy dydaktycznych do ćwiczeń z elektrostatyki (zgodne z podstawą programową szkoły podstawowej). Zawartosc zestawu (minimum): 2 elektrometry w puszce; statyw izolacyjny;płyta izolacyjna;
płyta przewodząca;kondensator kulisty i stożkowy;kulki próbne;wahadło elektryczne;elektrofor;
komplet lasek do elektryzowania.</v>
      </c>
      <c r="D81" s="48">
        <v>0</v>
      </c>
      <c r="E81" s="14">
        <f>zbiorówka!E81</f>
        <v>0</v>
      </c>
      <c r="F81" s="14">
        <f t="shared" si="4"/>
        <v>0</v>
      </c>
      <c r="G81" s="30">
        <f>zbiorówka!G81</f>
        <v>0</v>
      </c>
      <c r="H81" s="15">
        <f t="shared" si="5"/>
        <v>0</v>
      </c>
      <c r="I81" s="4">
        <f t="shared" si="6"/>
        <v>0</v>
      </c>
      <c r="J81" s="5">
        <f t="shared" si="7"/>
        <v>0</v>
      </c>
    </row>
    <row r="82" spans="1:10" ht="51">
      <c r="A82" s="12">
        <v>78</v>
      </c>
      <c r="B82" s="41" t="str">
        <f>zbiorówka!B82</f>
        <v>Pałeczka szklana i ebonitowa ze szmatką</v>
      </c>
      <c r="C82" s="41" t="str">
        <f>zbiorówka!C82</f>
        <v>Pałeczka szklana o długości min 26cm oraz ebonitowa o długości min 26cm. Ze szmatką.</v>
      </c>
      <c r="D82" s="48">
        <v>1</v>
      </c>
      <c r="E82" s="14">
        <f>zbiorówka!E82</f>
        <v>0</v>
      </c>
      <c r="F82" s="14">
        <f t="shared" si="4"/>
        <v>0</v>
      </c>
      <c r="G82" s="30">
        <f>zbiorówka!G82</f>
        <v>0</v>
      </c>
      <c r="H82" s="15">
        <f t="shared" si="5"/>
        <v>0</v>
      </c>
      <c r="I82" s="4">
        <f t="shared" si="6"/>
        <v>0</v>
      </c>
      <c r="J82" s="5">
        <f t="shared" si="7"/>
        <v>0</v>
      </c>
    </row>
    <row r="83" spans="1:10">
      <c r="A83" s="12">
        <v>79</v>
      </c>
      <c r="B83" s="41" t="str">
        <f>zbiorówka!B83</f>
        <v>Elektroskop</v>
      </c>
      <c r="C83" s="41" t="str">
        <f>zbiorówka!C83</f>
        <v>Elektroskop - wychyłowy, czuły - w zestawie kulka, stożek i okładki kondensatora do ćwiczeń z elektrostatyki</v>
      </c>
      <c r="D83" s="48">
        <v>1</v>
      </c>
      <c r="E83" s="14">
        <f>zbiorówka!E83</f>
        <v>0</v>
      </c>
      <c r="F83" s="14">
        <f t="shared" si="4"/>
        <v>0</v>
      </c>
      <c r="G83" s="30">
        <f>zbiorówka!G83</f>
        <v>0</v>
      </c>
      <c r="H83" s="15">
        <f t="shared" si="5"/>
        <v>0</v>
      </c>
      <c r="I83" s="4">
        <f t="shared" si="6"/>
        <v>0</v>
      </c>
      <c r="J83" s="5">
        <f t="shared" si="7"/>
        <v>0</v>
      </c>
    </row>
    <row r="84" spans="1:10" ht="25.5">
      <c r="A84" s="12">
        <v>80</v>
      </c>
      <c r="B84" s="41" t="str">
        <f>zbiorówka!B84</f>
        <v>Waga elektroniczna</v>
      </c>
      <c r="C84" s="41" t="str">
        <f>zbiorówka!C84</f>
        <v>Wyświetlacz cyfrowy, Zasilanie: bateryjne, Maksymalne obciążenie 2000g, Dokładność 1g.</v>
      </c>
      <c r="D84" s="49">
        <v>0</v>
      </c>
      <c r="E84" s="14">
        <f>zbiorówka!E84</f>
        <v>0</v>
      </c>
      <c r="F84" s="14">
        <f t="shared" si="4"/>
        <v>0</v>
      </c>
      <c r="G84" s="30">
        <f>zbiorówka!G84</f>
        <v>0</v>
      </c>
      <c r="H84" s="15">
        <f t="shared" si="5"/>
        <v>0</v>
      </c>
      <c r="I84" s="4">
        <f t="shared" si="6"/>
        <v>0</v>
      </c>
      <c r="J84" s="5">
        <f t="shared" si="7"/>
        <v>0</v>
      </c>
    </row>
    <row r="85" spans="1:10" ht="51.75" thickBot="1">
      <c r="A85" s="12">
        <v>81</v>
      </c>
      <c r="B85" s="42" t="str">
        <f>zbiorówka!B85</f>
        <v>Stabilizowany zasilacz prądu stałego 0-30V/5A</v>
      </c>
      <c r="C85" s="42" t="str">
        <f>zbiorówka!C85</f>
        <v>Zasilacz laboratoryjny prądu stałego, z płynną regulacją. Wskaźniki  cyfrowe 2xLCD niezależne. Specyfikacja techniczna: Napięcie wyjściowe: 0-30V, Prąd wyjściowy (max): 5A.</v>
      </c>
      <c r="D85" s="49">
        <v>0</v>
      </c>
      <c r="E85" s="31">
        <f>zbiorówka!E85</f>
        <v>0</v>
      </c>
      <c r="F85" s="31">
        <f t="shared" si="4"/>
        <v>0</v>
      </c>
      <c r="G85" s="32">
        <f>zbiorówka!G85</f>
        <v>0</v>
      </c>
      <c r="H85" s="27">
        <f t="shared" si="5"/>
        <v>0</v>
      </c>
      <c r="I85" s="25">
        <f t="shared" si="6"/>
        <v>0</v>
      </c>
      <c r="J85" s="28">
        <f t="shared" si="7"/>
        <v>0</v>
      </c>
    </row>
    <row r="86" spans="1:10">
      <c r="F86" s="16">
        <f>SUM(F5:F85)</f>
        <v>0</v>
      </c>
      <c r="H86" s="16">
        <f>SUM(H5:H85)</f>
        <v>0</v>
      </c>
      <c r="J86" s="16">
        <f>SUM(J5:J85)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>
      <pane ySplit="4" topLeftCell="A26" activePane="bottomLeft" state="frozen"/>
      <selection activeCell="B34" sqref="B34"/>
      <selection pane="bottomLeft" activeCell="B34" sqref="B34"/>
    </sheetView>
  </sheetViews>
  <sheetFormatPr defaultColWidth="9" defaultRowHeight="14.25"/>
  <cols>
    <col min="1" max="1" width="5.625" style="10" customWidth="1"/>
    <col min="2" max="2" width="13.625" style="43" customWidth="1"/>
    <col min="3" max="3" width="96.125" style="43" customWidth="1"/>
    <col min="4" max="4" width="10.625" style="10" customWidth="1"/>
    <col min="5" max="5" width="11.875" style="10" customWidth="1"/>
    <col min="6" max="6" width="12" style="10" customWidth="1"/>
    <col min="7" max="7" width="10.25" style="11" bestFit="1" customWidth="1"/>
    <col min="8" max="8" width="12.25" style="10" customWidth="1"/>
    <col min="9" max="9" width="11.75" style="10" customWidth="1"/>
    <col min="10" max="10" width="12.125" style="10" bestFit="1" customWidth="1"/>
    <col min="11" max="16384" width="9" style="10"/>
  </cols>
  <sheetData>
    <row r="1" spans="1:10" s="8" customFormat="1" ht="15">
      <c r="A1" s="7"/>
      <c r="B1" s="33"/>
      <c r="C1" s="57" t="s">
        <v>9</v>
      </c>
      <c r="D1" s="57"/>
      <c r="E1" s="57"/>
      <c r="F1" s="57"/>
      <c r="G1" s="57"/>
      <c r="H1" s="57"/>
      <c r="I1" s="57"/>
    </row>
    <row r="2" spans="1:10" s="8" customFormat="1" ht="15">
      <c r="A2" s="9"/>
      <c r="B2" s="34"/>
      <c r="C2" s="60" t="s">
        <v>15</v>
      </c>
      <c r="D2" s="60"/>
      <c r="E2" s="60"/>
      <c r="F2" s="60"/>
      <c r="G2" s="60"/>
      <c r="H2" s="60"/>
      <c r="I2" s="60"/>
    </row>
    <row r="3" spans="1:10" s="8" customFormat="1" ht="15.75" thickBot="1">
      <c r="A3" s="9"/>
      <c r="B3" s="34"/>
      <c r="C3" s="35"/>
      <c r="D3" s="59"/>
      <c r="E3" s="59"/>
      <c r="F3" s="59"/>
      <c r="G3" s="17"/>
      <c r="H3" s="17"/>
      <c r="I3" s="17"/>
    </row>
    <row r="4" spans="1:10" customFormat="1" ht="38.25">
      <c r="A4" s="19"/>
      <c r="B4" s="36"/>
      <c r="C4" s="37"/>
      <c r="D4" s="20" t="s">
        <v>3</v>
      </c>
      <c r="E4" s="21" t="s">
        <v>4</v>
      </c>
      <c r="F4" s="21" t="s">
        <v>5</v>
      </c>
      <c r="G4" s="22" t="s">
        <v>6</v>
      </c>
      <c r="H4" s="22" t="s">
        <v>10</v>
      </c>
      <c r="I4" s="21" t="s">
        <v>7</v>
      </c>
      <c r="J4" s="23" t="s">
        <v>8</v>
      </c>
    </row>
    <row r="5" spans="1:10" s="2" customFormat="1" ht="165.75">
      <c r="A5" s="12">
        <v>1</v>
      </c>
      <c r="B5" s="41" t="str">
        <f>zbiorówka!B5</f>
        <v>Płyny i gazy - zestaw demonstracyjny</v>
      </c>
      <c r="C5" s="41" t="str">
        <f>zbiorówka!C5</f>
        <v>Przykładowy skład zestawu:
- manometr wodny otwarty
- model baroskopu cieczowego
- paradoks hydrostatyczny
- przyrząd do demonstracji prawa Clapeyrona
- przyrząd do prawa Pascala
- naczynia połączone różnych kształtów
- cylinder do doświadczeń z prawem Pascala
- model prasy hydraulicznej
- nurek Kartezjusza
- przyrząd do demonstracji prawa Archimedesa
- zestaw ciężarków o jednakowej masie
- naczynie przelewowe</v>
      </c>
      <c r="D5" s="50">
        <v>1</v>
      </c>
      <c r="E5" s="14">
        <f>zbiorówka!E5</f>
        <v>0</v>
      </c>
      <c r="F5" s="14">
        <f>E5*D5</f>
        <v>0</v>
      </c>
      <c r="G5" s="30">
        <f>zbiorówka!G5</f>
        <v>0</v>
      </c>
      <c r="H5" s="15">
        <f>J5-F5</f>
        <v>0</v>
      </c>
      <c r="I5" s="4">
        <f>E5*G5%+E5</f>
        <v>0</v>
      </c>
      <c r="J5" s="5">
        <f>I5*D5</f>
        <v>0</v>
      </c>
    </row>
    <row r="6" spans="1:10" s="2" customFormat="1" ht="51">
      <c r="A6" s="12">
        <v>2</v>
      </c>
      <c r="B6" s="41" t="str">
        <f>zbiorówka!B6</f>
        <v>Zestaw ciężarków o jednakowej objętości</v>
      </c>
      <c r="C6" s="41" t="str">
        <f>zbiorówka!C6</f>
        <v>Zestaw min 3 metalowych ciężarków  z haczykami wykonane z różnych materiałów (metal)</v>
      </c>
      <c r="D6" s="50">
        <v>0</v>
      </c>
      <c r="E6" s="14">
        <f>zbiorówka!E6</f>
        <v>0</v>
      </c>
      <c r="F6" s="14">
        <f t="shared" ref="F6:F47" si="0">E6*D6</f>
        <v>0</v>
      </c>
      <c r="G6" s="30">
        <f>zbiorówka!G6</f>
        <v>0</v>
      </c>
      <c r="H6" s="15">
        <f t="shared" ref="H6:H47" si="1">J6-F6</f>
        <v>0</v>
      </c>
      <c r="I6" s="4">
        <f t="shared" ref="I6:I47" si="2">E6*G6%+E6</f>
        <v>0</v>
      </c>
      <c r="J6" s="5">
        <f t="shared" ref="J6:J47" si="3">I6*D6</f>
        <v>0</v>
      </c>
    </row>
    <row r="7" spans="1:10" s="2" customFormat="1" ht="38.25">
      <c r="A7" s="12">
        <v>3</v>
      </c>
      <c r="B7" s="41" t="str">
        <f>zbiorówka!B7</f>
        <v>Przyrząd do konwekcji ciepła</v>
      </c>
      <c r="C7" s="41" t="str">
        <f>zbiorówka!C7</f>
        <v>Przyrząd służący do demonstrowania ruchu cząstek wody pod wpływem temperatury. Rurka szklana wygięta w kształcie prostokątna w wymiarach min 150 x 200 mm.</v>
      </c>
      <c r="D7" s="50">
        <v>1</v>
      </c>
      <c r="E7" s="14">
        <f>zbiorówka!E7</f>
        <v>0</v>
      </c>
      <c r="F7" s="14">
        <f t="shared" si="0"/>
        <v>0</v>
      </c>
      <c r="G7" s="30">
        <f>zbiorówka!G7</f>
        <v>0</v>
      </c>
      <c r="H7" s="15">
        <f t="shared" si="1"/>
        <v>0</v>
      </c>
      <c r="I7" s="4">
        <f t="shared" si="2"/>
        <v>0</v>
      </c>
      <c r="J7" s="5">
        <f t="shared" si="3"/>
        <v>0</v>
      </c>
    </row>
    <row r="8" spans="1:10" s="2" customFormat="1" ht="76.5">
      <c r="A8" s="12">
        <v>4</v>
      </c>
      <c r="B8" s="41" t="str">
        <f>zbiorówka!B8</f>
        <v>Zestaw sześcianów do wyznaczania gęstości różnych materiałów</v>
      </c>
      <c r="C8" s="41" t="str">
        <f>zbiorówka!C8</f>
        <v>Zestaw 10 sześcianów o jednakowej objętości, wykonanych z  różnych materiałów</v>
      </c>
      <c r="D8" s="50">
        <v>1</v>
      </c>
      <c r="E8" s="14">
        <f>zbiorówka!E8</f>
        <v>0</v>
      </c>
      <c r="F8" s="14">
        <f t="shared" si="0"/>
        <v>0</v>
      </c>
      <c r="G8" s="30">
        <f>zbiorówka!G8</f>
        <v>0</v>
      </c>
      <c r="H8" s="15">
        <f t="shared" si="1"/>
        <v>0</v>
      </c>
      <c r="I8" s="4">
        <f t="shared" si="2"/>
        <v>0</v>
      </c>
      <c r="J8" s="5">
        <f t="shared" si="3"/>
        <v>0</v>
      </c>
    </row>
    <row r="9" spans="1:10" s="2" customFormat="1" ht="63.75">
      <c r="A9" s="12">
        <v>5</v>
      </c>
      <c r="B9" s="41" t="str">
        <f>zbiorówka!B9</f>
        <v>Zestaw sześcianów z różnych materiałów z haczykami</v>
      </c>
      <c r="C9" s="41" t="str">
        <f>zbiorówka!C9</f>
        <v>Zestaw 4 sześcianów z haczykami wykonanych z różnych metali</v>
      </c>
      <c r="D9" s="51">
        <v>0</v>
      </c>
      <c r="E9" s="14">
        <f>zbiorówka!E9</f>
        <v>0</v>
      </c>
      <c r="F9" s="14">
        <f t="shared" si="0"/>
        <v>0</v>
      </c>
      <c r="G9" s="30">
        <f>zbiorówka!G9</f>
        <v>0</v>
      </c>
      <c r="H9" s="15">
        <f t="shared" si="1"/>
        <v>0</v>
      </c>
      <c r="I9" s="4">
        <f t="shared" si="2"/>
        <v>0</v>
      </c>
      <c r="J9" s="5">
        <f t="shared" si="3"/>
        <v>0</v>
      </c>
    </row>
    <row r="10" spans="1:10" s="2" customFormat="1" ht="76.5">
      <c r="A10" s="12">
        <v>6</v>
      </c>
      <c r="B10" s="41" t="str">
        <f>zbiorówka!B10</f>
        <v>Zestaw do wykazywania wolnych przestrzeni między cząsteczkami</v>
      </c>
      <c r="C10" s="41" t="str">
        <f>zbiorówka!C10</f>
        <v>Skład zestawu - minimum: cylinder miarowy rurka szklana zamykana korkiem lejek szklany.</v>
      </c>
      <c r="D10" s="51">
        <v>0</v>
      </c>
      <c r="E10" s="14">
        <f>zbiorówka!E10</f>
        <v>0</v>
      </c>
      <c r="F10" s="14">
        <f t="shared" si="0"/>
        <v>0</v>
      </c>
      <c r="G10" s="30">
        <f>zbiorówka!G10</f>
        <v>0</v>
      </c>
      <c r="H10" s="15">
        <f t="shared" si="1"/>
        <v>0</v>
      </c>
      <c r="I10" s="4">
        <f t="shared" si="2"/>
        <v>0</v>
      </c>
      <c r="J10" s="5">
        <f t="shared" si="3"/>
        <v>0</v>
      </c>
    </row>
    <row r="11" spans="1:10" s="2" customFormat="1" ht="63.75">
      <c r="A11" s="12">
        <v>7</v>
      </c>
      <c r="B11" s="41" t="str">
        <f>zbiorówka!B11</f>
        <v>Zestaw do wykazywania sił międzycząsteczkowych</v>
      </c>
      <c r="C11" s="41" t="str">
        <f>zbiorówka!C11</f>
        <v>Zestaw zawiera dwie pary płytek: okrągłych i kwadratowych, uchwyty na przyssawce oraz miseczki na różńe substacje.</v>
      </c>
      <c r="D11" s="50">
        <v>0</v>
      </c>
      <c r="E11" s="14">
        <f>zbiorówka!E11</f>
        <v>0</v>
      </c>
      <c r="F11" s="14">
        <f t="shared" si="0"/>
        <v>0</v>
      </c>
      <c r="G11" s="30">
        <f>zbiorówka!G11</f>
        <v>0</v>
      </c>
      <c r="H11" s="15">
        <f t="shared" si="1"/>
        <v>0</v>
      </c>
      <c r="I11" s="4">
        <f t="shared" si="2"/>
        <v>0</v>
      </c>
      <c r="J11" s="5">
        <f t="shared" si="3"/>
        <v>0</v>
      </c>
    </row>
    <row r="12" spans="1:10" s="2" customFormat="1" ht="38.25">
      <c r="A12" s="12">
        <v>8</v>
      </c>
      <c r="B12" s="41" t="str">
        <f>zbiorówka!B12</f>
        <v>Naczynia do wykazywania włoskowatości</v>
      </c>
      <c r="C12" s="41" t="str">
        <f>zbiorówka!C12</f>
        <v>Zestaw pięciu połączonych ze sobą rurek szklanych z borokrzemianu o różnych średnicach wewnętrznych od 1 do 32 mm, tworzących naczynie zamknięte oraz stojak do ich zamocowania.</v>
      </c>
      <c r="D12" s="50">
        <v>0</v>
      </c>
      <c r="E12" s="14">
        <f>zbiorówka!E12</f>
        <v>0</v>
      </c>
      <c r="F12" s="14">
        <f t="shared" si="0"/>
        <v>0</v>
      </c>
      <c r="G12" s="30">
        <f>zbiorówka!G12</f>
        <v>0</v>
      </c>
      <c r="H12" s="15">
        <f t="shared" si="1"/>
        <v>0</v>
      </c>
      <c r="I12" s="4">
        <f t="shared" si="2"/>
        <v>0</v>
      </c>
      <c r="J12" s="5">
        <f t="shared" si="3"/>
        <v>0</v>
      </c>
    </row>
    <row r="13" spans="1:10" s="2" customFormat="1" ht="51">
      <c r="A13" s="12">
        <v>9</v>
      </c>
      <c r="B13" s="41" t="str">
        <f>zbiorówka!B13</f>
        <v>Cylinder miarowy plastikowy 500 ml</v>
      </c>
      <c r="C13" s="41" t="str">
        <f>zbiorówka!C13</f>
        <v>Pojemność 500ml</v>
      </c>
      <c r="D13" s="50">
        <v>0</v>
      </c>
      <c r="E13" s="14">
        <f>zbiorówka!E13</f>
        <v>0</v>
      </c>
      <c r="F13" s="14">
        <f t="shared" si="0"/>
        <v>0</v>
      </c>
      <c r="G13" s="30">
        <f>zbiorówka!G13</f>
        <v>0</v>
      </c>
      <c r="H13" s="15">
        <f t="shared" si="1"/>
        <v>0</v>
      </c>
      <c r="I13" s="4">
        <f t="shared" si="2"/>
        <v>0</v>
      </c>
      <c r="J13" s="5">
        <f t="shared" si="3"/>
        <v>0</v>
      </c>
    </row>
    <row r="14" spans="1:10" s="2" customFormat="1" ht="51">
      <c r="A14" s="12">
        <v>10</v>
      </c>
      <c r="B14" s="41" t="str">
        <f>zbiorówka!B14</f>
        <v>Cylinder miarowy plastikowy 250 ml</v>
      </c>
      <c r="C14" s="41" t="str">
        <f>zbiorówka!C14</f>
        <v>Pojemnosć 250ml</v>
      </c>
      <c r="D14" s="50">
        <v>0</v>
      </c>
      <c r="E14" s="14">
        <f>zbiorówka!E14</f>
        <v>0</v>
      </c>
      <c r="F14" s="14">
        <f t="shared" si="0"/>
        <v>0</v>
      </c>
      <c r="G14" s="30">
        <f>zbiorówka!G14</f>
        <v>0</v>
      </c>
      <c r="H14" s="15">
        <f t="shared" si="1"/>
        <v>0</v>
      </c>
      <c r="I14" s="4">
        <f t="shared" si="2"/>
        <v>0</v>
      </c>
      <c r="J14" s="5">
        <f t="shared" si="3"/>
        <v>0</v>
      </c>
    </row>
    <row r="15" spans="1:10" s="2" customFormat="1" ht="38.25">
      <c r="A15" s="12">
        <v>11</v>
      </c>
      <c r="B15" s="41" t="str">
        <f>zbiorówka!B15</f>
        <v>Zestaw do badania prawa Archimedesa</v>
      </c>
      <c r="C15" s="41" t="str">
        <f>zbiorówka!C15</f>
        <v>Zestaw umożliwiający wytłumaczenie zasady prawa Archimedesa dla ciał zanużonych w wodzie. Elementy wchodzące w skład zestawu: siłomierz, naczynia przelewowe, naczynia cylindryczne, zlewka z miarką</v>
      </c>
      <c r="D15" s="50">
        <v>1</v>
      </c>
      <c r="E15" s="14">
        <f>zbiorówka!E15</f>
        <v>0</v>
      </c>
      <c r="F15" s="14">
        <f t="shared" si="0"/>
        <v>0</v>
      </c>
      <c r="G15" s="30">
        <f>zbiorówka!G15</f>
        <v>0</v>
      </c>
      <c r="H15" s="15">
        <f t="shared" si="1"/>
        <v>0</v>
      </c>
      <c r="I15" s="4">
        <f t="shared" si="2"/>
        <v>0</v>
      </c>
      <c r="J15" s="5">
        <f t="shared" si="3"/>
        <v>0</v>
      </c>
    </row>
    <row r="16" spans="1:10" s="2" customFormat="1" ht="63.75">
      <c r="A16" s="12">
        <v>12</v>
      </c>
      <c r="B16" s="41" t="str">
        <f>zbiorówka!B16</f>
        <v>Przyrząd do badania ruchów: jednostajnego i zmiennego</v>
      </c>
      <c r="C16" s="41" t="str">
        <f>zbiorówka!C16</f>
        <v>W skład przyrządu  wchodzi równia pochyła wózek i drewniane klocki.</v>
      </c>
      <c r="D16" s="50">
        <v>1</v>
      </c>
      <c r="E16" s="14">
        <f>zbiorówka!E16</f>
        <v>0</v>
      </c>
      <c r="F16" s="14">
        <f t="shared" si="0"/>
        <v>0</v>
      </c>
      <c r="G16" s="30">
        <f>zbiorówka!G16</f>
        <v>0</v>
      </c>
      <c r="H16" s="15">
        <f t="shared" si="1"/>
        <v>0</v>
      </c>
      <c r="I16" s="4">
        <f t="shared" si="2"/>
        <v>0</v>
      </c>
      <c r="J16" s="5">
        <f t="shared" si="3"/>
        <v>0</v>
      </c>
    </row>
    <row r="17" spans="1:10" s="2" customFormat="1" ht="408">
      <c r="A17" s="12">
        <v>13</v>
      </c>
      <c r="B17" s="41" t="str">
        <f>zbiorówka!B17</f>
        <v>Zestaw do doswiadczeń uczniowskich z mechaniki</v>
      </c>
      <c r="C17" s="41" t="str">
        <f>zbiorówka!C17</f>
        <v>Zestaw pozwalający wykonać 25 ćwiczeń opisanych w instrukcji W skład zestaw wchodzą: Podstawa- 1 szt.
Uchwyt do podstawy - 1 szt.
Sprężyna - 2 szt.
Uchwyt z haczykiem - 4 szt.
Pręt - 6 szt.
Łącznik krzyżowy - 3 szt.
Przymiar - 2 szt.
Belka z otworami i uchwytem blokującym - 1 szt.
Wskazówka - 1szt.
Pręt krótki o zmiennej średnicy - 2 szt.
Klocek - 1 szt.
Obciążniki do klocka - 2 szt.
Figury płaskie - 2 szt.
Bryła drewniana z drutem - 1 szt.
Obciążniki na pręcie - 1 szt.
Obciążniki z podstawą - 1 szt.
Wózek - 1 szt.
Rynienka - 1 szt.
Blok z haczykiem - 2 szt.
Naczynie do prawa Archimedesa - 1 szt.
Cylinder do naczynia Archimedesa – 1 szt.
Naczynie z odpływem - 1 szt.
Klocek - 3 szt.
Bryła niekształtna - 1 szt.
Kulka z haczykiem - 3 szt.
Siłomierz - 2 szt.
Pion - 1 szt.
Haczyk - 6 szt.
Szalka - 2 szt.
Ruchomierz (przyrząd do badania ruchu) – 1 szt.
Kółko do rynienki - 1 szt.
Szpulka - 1 szt</v>
      </c>
      <c r="D17" s="50">
        <v>1</v>
      </c>
      <c r="E17" s="14">
        <f>zbiorówka!E17</f>
        <v>0</v>
      </c>
      <c r="F17" s="14">
        <f t="shared" si="0"/>
        <v>0</v>
      </c>
      <c r="G17" s="30">
        <f>zbiorówka!G17</f>
        <v>0</v>
      </c>
      <c r="H17" s="15">
        <f t="shared" si="1"/>
        <v>0</v>
      </c>
      <c r="I17" s="4">
        <f t="shared" si="2"/>
        <v>0</v>
      </c>
      <c r="J17" s="5">
        <f t="shared" si="3"/>
        <v>0</v>
      </c>
    </row>
    <row r="18" spans="1:10" s="2" customFormat="1" ht="51">
      <c r="A18" s="12">
        <v>14</v>
      </c>
      <c r="B18" s="41" t="str">
        <f>zbiorówka!B18</f>
        <v>Zestaw demonstracyjny do badania sił</v>
      </c>
      <c r="C18" s="41" t="str">
        <f>zbiorówka!C18</f>
        <v>Tarcze o nieregularnym kształcie z otworkami, do których wkłada się kołeczki połączone nićmi z odważnikami, za pośrednictwem krążków, służących do zmiany kierunków działania sił. Wszystkie elementy zestawu posiadają uchwyty magnetyczne do mocowania na tablicy metalowej.</v>
      </c>
      <c r="D18" s="50">
        <v>1</v>
      </c>
      <c r="E18" s="14">
        <f>zbiorówka!E18</f>
        <v>0</v>
      </c>
      <c r="F18" s="14">
        <f t="shared" si="0"/>
        <v>0</v>
      </c>
      <c r="G18" s="30">
        <f>zbiorówka!G18</f>
        <v>0</v>
      </c>
      <c r="H18" s="15">
        <f t="shared" si="1"/>
        <v>0</v>
      </c>
      <c r="I18" s="4">
        <f t="shared" si="2"/>
        <v>0</v>
      </c>
      <c r="J18" s="5">
        <f t="shared" si="3"/>
        <v>0</v>
      </c>
    </row>
    <row r="19" spans="1:10" s="2" customFormat="1" ht="38.25">
      <c r="A19" s="12">
        <v>15</v>
      </c>
      <c r="B19" s="41" t="str">
        <f>zbiorówka!B19</f>
        <v>Zestaw odważników z haczykiem</v>
      </c>
      <c r="C19" s="41" t="str">
        <f>zbiorówka!C19</f>
        <v>zestaw 6 ciężarków o różnej masie z haczykami na podstawce z towrzywa sztucznego: 100g, 50g, 40g, 30g, 20g, 10g</v>
      </c>
      <c r="D19" s="50">
        <v>1</v>
      </c>
      <c r="E19" s="14">
        <f>zbiorówka!E19</f>
        <v>0</v>
      </c>
      <c r="F19" s="14">
        <f t="shared" si="0"/>
        <v>0</v>
      </c>
      <c r="G19" s="30">
        <f>zbiorówka!G19</f>
        <v>0</v>
      </c>
      <c r="H19" s="15">
        <f t="shared" si="1"/>
        <v>0</v>
      </c>
      <c r="I19" s="4">
        <f t="shared" si="2"/>
        <v>0</v>
      </c>
      <c r="J19" s="5">
        <f t="shared" si="3"/>
        <v>0</v>
      </c>
    </row>
    <row r="20" spans="1:10" s="2" customFormat="1">
      <c r="A20" s="12">
        <v>16</v>
      </c>
      <c r="B20" s="41" t="str">
        <f>zbiorówka!B20</f>
        <v>Obciążniki</v>
      </c>
      <c r="C20" s="41" t="str">
        <f>zbiorówka!C20</f>
        <v>Zestaw min 10 obciążników (masa jednego ok 50g)obciążników z haczykami.</v>
      </c>
      <c r="D20" s="50">
        <v>0</v>
      </c>
      <c r="E20" s="14">
        <f>zbiorówka!E20</f>
        <v>0</v>
      </c>
      <c r="F20" s="14">
        <f t="shared" si="0"/>
        <v>0</v>
      </c>
      <c r="G20" s="30">
        <f>zbiorówka!G20</f>
        <v>0</v>
      </c>
      <c r="H20" s="15">
        <f t="shared" si="1"/>
        <v>0</v>
      </c>
      <c r="I20" s="4">
        <f t="shared" si="2"/>
        <v>0</v>
      </c>
      <c r="J20" s="5">
        <f t="shared" si="3"/>
        <v>0</v>
      </c>
    </row>
    <row r="21" spans="1:10" s="2" customFormat="1" ht="25.5">
      <c r="A21" s="12">
        <v>17</v>
      </c>
      <c r="B21" s="41" t="str">
        <f>zbiorówka!B21</f>
        <v>Dynamometr 1N siłomierz</v>
      </c>
      <c r="C21" s="41" t="str">
        <f>zbiorówka!C21</f>
        <v>zakres pomiarowy 1N</v>
      </c>
      <c r="D21" s="50">
        <v>0</v>
      </c>
      <c r="E21" s="14">
        <f>zbiorówka!E21</f>
        <v>0</v>
      </c>
      <c r="F21" s="14">
        <f t="shared" si="0"/>
        <v>0</v>
      </c>
      <c r="G21" s="30">
        <f>zbiorówka!G21</f>
        <v>0</v>
      </c>
      <c r="H21" s="15">
        <f t="shared" si="1"/>
        <v>0</v>
      </c>
      <c r="I21" s="4">
        <f t="shared" si="2"/>
        <v>0</v>
      </c>
      <c r="J21" s="5">
        <f t="shared" si="3"/>
        <v>0</v>
      </c>
    </row>
    <row r="22" spans="1:10" s="2" customFormat="1" ht="25.5">
      <c r="A22" s="12">
        <v>18</v>
      </c>
      <c r="B22" s="41" t="str">
        <f>zbiorówka!B22</f>
        <v>Dynamometr 2.5N siłomierz</v>
      </c>
      <c r="C22" s="41" t="str">
        <f>zbiorówka!C22</f>
        <v>zakres pomiarowy 2,5N</v>
      </c>
      <c r="D22" s="50">
        <v>0</v>
      </c>
      <c r="E22" s="14">
        <f>zbiorówka!E22</f>
        <v>0</v>
      </c>
      <c r="F22" s="14">
        <f t="shared" si="0"/>
        <v>0</v>
      </c>
      <c r="G22" s="30">
        <f>zbiorówka!G22</f>
        <v>0</v>
      </c>
      <c r="H22" s="15">
        <f t="shared" si="1"/>
        <v>0</v>
      </c>
      <c r="I22" s="4">
        <f t="shared" si="2"/>
        <v>0</v>
      </c>
      <c r="J22" s="5">
        <f t="shared" si="3"/>
        <v>0</v>
      </c>
    </row>
    <row r="23" spans="1:10" s="2" customFormat="1" ht="25.5">
      <c r="A23" s="12">
        <v>19</v>
      </c>
      <c r="B23" s="41" t="str">
        <f>zbiorówka!B23</f>
        <v>Dynamometr 5N siłomierz</v>
      </c>
      <c r="C23" s="41" t="str">
        <f>zbiorówka!C23</f>
        <v>zakres pomiarowy 5N</v>
      </c>
      <c r="D23" s="50">
        <v>0</v>
      </c>
      <c r="E23" s="14">
        <f>zbiorówka!E23</f>
        <v>0</v>
      </c>
      <c r="F23" s="14">
        <f t="shared" si="0"/>
        <v>0</v>
      </c>
      <c r="G23" s="30">
        <f>zbiorówka!G23</f>
        <v>0</v>
      </c>
      <c r="H23" s="15">
        <f t="shared" si="1"/>
        <v>0</v>
      </c>
      <c r="I23" s="4">
        <f t="shared" si="2"/>
        <v>0</v>
      </c>
      <c r="J23" s="5">
        <f t="shared" si="3"/>
        <v>0</v>
      </c>
    </row>
    <row r="24" spans="1:10" s="2" customFormat="1" ht="25.5">
      <c r="A24" s="12">
        <v>20</v>
      </c>
      <c r="B24" s="41" t="str">
        <f>zbiorówka!B24</f>
        <v>Dynamometr 10N siłomierz</v>
      </c>
      <c r="C24" s="41" t="str">
        <f>zbiorówka!C24</f>
        <v>zakres pomiarowy 10N</v>
      </c>
      <c r="D24" s="50">
        <v>0</v>
      </c>
      <c r="E24" s="14">
        <f>zbiorówka!E24</f>
        <v>0</v>
      </c>
      <c r="F24" s="14">
        <f t="shared" si="0"/>
        <v>0</v>
      </c>
      <c r="G24" s="30">
        <f>zbiorówka!G24</f>
        <v>0</v>
      </c>
      <c r="H24" s="15">
        <f t="shared" si="1"/>
        <v>0</v>
      </c>
      <c r="I24" s="4">
        <f t="shared" si="2"/>
        <v>0</v>
      </c>
      <c r="J24" s="5">
        <f t="shared" si="3"/>
        <v>0</v>
      </c>
    </row>
    <row r="25" spans="1:10" s="2" customFormat="1" ht="25.5">
      <c r="A25" s="12">
        <v>21</v>
      </c>
      <c r="B25" s="41" t="str">
        <f>zbiorówka!B25</f>
        <v>Dynamometr 20N siłomierz</v>
      </c>
      <c r="C25" s="41" t="str">
        <f>zbiorówka!C25</f>
        <v>zakres pomiarowy 20N</v>
      </c>
      <c r="D25" s="50">
        <v>1</v>
      </c>
      <c r="E25" s="14">
        <f>zbiorówka!E25</f>
        <v>0</v>
      </c>
      <c r="F25" s="14">
        <f t="shared" si="0"/>
        <v>0</v>
      </c>
      <c r="G25" s="30">
        <f>zbiorówka!G25</f>
        <v>0</v>
      </c>
      <c r="H25" s="15">
        <f t="shared" si="1"/>
        <v>0</v>
      </c>
      <c r="I25" s="4">
        <f t="shared" si="2"/>
        <v>0</v>
      </c>
      <c r="J25" s="5">
        <f t="shared" si="3"/>
        <v>0</v>
      </c>
    </row>
    <row r="26" spans="1:10" s="2" customFormat="1" ht="25.5">
      <c r="A26" s="12">
        <v>22</v>
      </c>
      <c r="B26" s="41" t="str">
        <f>zbiorówka!B26</f>
        <v>Dynamometr 100N siłomierz</v>
      </c>
      <c r="C26" s="41" t="str">
        <f>zbiorówka!C26</f>
        <v>zakres pomiarowy 100N</v>
      </c>
      <c r="D26" s="50">
        <v>0</v>
      </c>
      <c r="E26" s="14">
        <f>zbiorówka!E26</f>
        <v>0</v>
      </c>
      <c r="F26" s="14">
        <f t="shared" si="0"/>
        <v>0</v>
      </c>
      <c r="G26" s="30">
        <f>zbiorówka!G26</f>
        <v>0</v>
      </c>
      <c r="H26" s="15">
        <f t="shared" si="1"/>
        <v>0</v>
      </c>
      <c r="I26" s="4">
        <f t="shared" si="2"/>
        <v>0</v>
      </c>
      <c r="J26" s="5">
        <f t="shared" si="3"/>
        <v>0</v>
      </c>
    </row>
    <row r="27" spans="1:10" s="2" customFormat="1" ht="25.5">
      <c r="A27" s="12">
        <v>23</v>
      </c>
      <c r="B27" s="41" t="str">
        <f>zbiorówka!B27</f>
        <v>Dynamometr 50N siłomierz</v>
      </c>
      <c r="C27" s="41" t="str">
        <f>zbiorówka!C27</f>
        <v>zakres pomiarowy 50N</v>
      </c>
      <c r="D27" s="50">
        <v>0</v>
      </c>
      <c r="E27" s="14">
        <f>zbiorówka!E27</f>
        <v>0</v>
      </c>
      <c r="F27" s="14">
        <f t="shared" si="0"/>
        <v>0</v>
      </c>
      <c r="G27" s="30">
        <f>zbiorówka!G27</f>
        <v>0</v>
      </c>
      <c r="H27" s="15">
        <f t="shared" si="1"/>
        <v>0</v>
      </c>
      <c r="I27" s="4">
        <f t="shared" si="2"/>
        <v>0</v>
      </c>
      <c r="J27" s="5">
        <f t="shared" si="3"/>
        <v>0</v>
      </c>
    </row>
    <row r="28" spans="1:10" s="2" customFormat="1" ht="51">
      <c r="A28" s="12">
        <v>24</v>
      </c>
      <c r="B28" s="41" t="str">
        <f>zbiorówka!B28</f>
        <v>Siłomierz demonstracyjny 5N - dynamometr</v>
      </c>
      <c r="C28" s="41" t="str">
        <f>zbiorówka!C28</f>
        <v>Siłomierz demonstracyjny wyskalowany w gramach oraz Newtonach do demonstracji dla nauczyciela, zakres pomiarowy 5n</v>
      </c>
      <c r="D28" s="50">
        <v>1</v>
      </c>
      <c r="E28" s="14">
        <f>zbiorówka!E28</f>
        <v>0</v>
      </c>
      <c r="F28" s="14">
        <f t="shared" si="0"/>
        <v>0</v>
      </c>
      <c r="G28" s="30">
        <f>zbiorówka!G28</f>
        <v>0</v>
      </c>
      <c r="H28" s="15">
        <f t="shared" si="1"/>
        <v>0</v>
      </c>
      <c r="I28" s="4">
        <f t="shared" si="2"/>
        <v>0</v>
      </c>
      <c r="J28" s="5">
        <f t="shared" si="3"/>
        <v>0</v>
      </c>
    </row>
    <row r="29" spans="1:10" s="2" customFormat="1" ht="51">
      <c r="A29" s="12">
        <v>25</v>
      </c>
      <c r="B29" s="41" t="str">
        <f>zbiorówka!B29</f>
        <v>Siłomierz demonstracyjny 10N - dynamometr</v>
      </c>
      <c r="C29" s="41" t="str">
        <f>zbiorówka!C29</f>
        <v>Siłomierz demonstracyjny wyskalowany w gramach oraz Newtonach do demonstracji dla nauczyciela,. Zakres pomiarowy 10N</v>
      </c>
      <c r="D29" s="50">
        <v>0</v>
      </c>
      <c r="E29" s="14">
        <f>zbiorówka!E29</f>
        <v>0</v>
      </c>
      <c r="F29" s="14">
        <f t="shared" si="0"/>
        <v>0</v>
      </c>
      <c r="G29" s="30">
        <f>zbiorówka!G29</f>
        <v>0</v>
      </c>
      <c r="H29" s="15">
        <f t="shared" si="1"/>
        <v>0</v>
      </c>
      <c r="I29" s="4">
        <f t="shared" si="2"/>
        <v>0</v>
      </c>
      <c r="J29" s="5">
        <f t="shared" si="3"/>
        <v>0</v>
      </c>
    </row>
    <row r="30" spans="1:10" s="2" customFormat="1" ht="38.25">
      <c r="A30" s="12">
        <v>26</v>
      </c>
      <c r="B30" s="41" t="str">
        <f>zbiorówka!B30</f>
        <v>Statyw demonstracyjny</v>
      </c>
      <c r="C30" s="41" t="str">
        <f>zbiorówka!C30</f>
        <v>Wskład zestawu wchodzi minimum: trójkątna podstawa statywu, kolumna statywu, przedłużenie kolumny statywu, uchwyt (imadło), łącznik krzyżowy , pręt z otworem na końcu , uchwyt pierścieniowy, haczyk, podstawka stolikowa okrągła, łapa do kolb.</v>
      </c>
      <c r="D30" s="50">
        <v>0</v>
      </c>
      <c r="E30" s="14">
        <f>zbiorówka!E30</f>
        <v>0</v>
      </c>
      <c r="F30" s="14">
        <f t="shared" si="0"/>
        <v>0</v>
      </c>
      <c r="G30" s="30">
        <f>zbiorówka!G30</f>
        <v>0</v>
      </c>
      <c r="H30" s="15">
        <f t="shared" si="1"/>
        <v>0</v>
      </c>
      <c r="I30" s="4">
        <f t="shared" si="2"/>
        <v>0</v>
      </c>
      <c r="J30" s="5">
        <f t="shared" si="3"/>
        <v>0</v>
      </c>
    </row>
    <row r="31" spans="1:10" s="2" customFormat="1" ht="25.5">
      <c r="A31" s="12">
        <v>27</v>
      </c>
      <c r="B31" s="41" t="str">
        <f>zbiorówka!B31</f>
        <v>Wahadło matematyczne</v>
      </c>
      <c r="C31" s="41" t="str">
        <f>zbiorówka!C31</f>
        <v>W skład zestawu wchodzi statywu z akcesoriami (półka z miarką, skala wychylenia), ławeczka,  trzech kul stalowe o średnicy 22mm, 33mm i 32mm.</v>
      </c>
      <c r="D31" s="50">
        <v>0</v>
      </c>
      <c r="E31" s="14">
        <f>zbiorówka!E31</f>
        <v>0</v>
      </c>
      <c r="F31" s="14">
        <f t="shared" si="0"/>
        <v>0</v>
      </c>
      <c r="G31" s="30">
        <f>zbiorówka!G31</f>
        <v>0</v>
      </c>
      <c r="H31" s="15">
        <f t="shared" si="1"/>
        <v>0</v>
      </c>
      <c r="I31" s="4">
        <f t="shared" si="2"/>
        <v>0</v>
      </c>
      <c r="J31" s="5">
        <f t="shared" si="3"/>
        <v>0</v>
      </c>
    </row>
    <row r="32" spans="1:10" s="2" customFormat="1" ht="51">
      <c r="A32" s="12">
        <v>28</v>
      </c>
      <c r="B32" s="41" t="str">
        <f>zbiorówka!B32</f>
        <v>Przyrząd do badania ruchu</v>
      </c>
      <c r="C32" s="41" t="str">
        <f>zbiorówka!C32</f>
        <v>Przyrząd do demonstarcji i doświadczeń z zakresu ruchu jednostajnego, jednostajnie przyspieszonego oraz oddziaływań bezpośrednich. Zestaw: równia ze skalą (min.70cm) - metalowa, zestaw min. 5 metalowych kulek (średnica dostosowana do rowka równi), rurka do doświadczeń z ruchem pęcherzyka powietrza - szklana z zatyczkami</v>
      </c>
      <c r="D32" s="50">
        <v>1</v>
      </c>
      <c r="E32" s="14">
        <f>zbiorówka!E32</f>
        <v>0</v>
      </c>
      <c r="F32" s="14">
        <f t="shared" si="0"/>
        <v>0</v>
      </c>
      <c r="G32" s="30">
        <f>zbiorówka!G32</f>
        <v>0</v>
      </c>
      <c r="H32" s="15">
        <f t="shared" si="1"/>
        <v>0</v>
      </c>
      <c r="I32" s="4">
        <f t="shared" si="2"/>
        <v>0</v>
      </c>
      <c r="J32" s="5">
        <f t="shared" si="3"/>
        <v>0</v>
      </c>
    </row>
    <row r="33" spans="1:10" s="2" customFormat="1" ht="51">
      <c r="A33" s="12">
        <v>29</v>
      </c>
      <c r="B33" s="62" t="str">
        <f>zbiorówka!B33</f>
        <v>Równia pochyła do doświadczeń z tarciem</v>
      </c>
      <c r="C33" s="62" t="str">
        <f>zbiorówka!C33</f>
        <v>W skład zestawu wchodzą minimum: rynienka metalowa z krążkiem obrotowym i podziałką kątową z pionem, statyw mocujący z możliwością regulacji kąta nachylenia równi, dwa klocki drewniane z dwoma obciążnikami (każdy), cztery wymienne powierzchnie o różnym stopniu przyczepności, zestaw 6 odważników 50g, linka</v>
      </c>
      <c r="D33" s="50">
        <v>1</v>
      </c>
      <c r="E33" s="14">
        <f>zbiorówka!E33</f>
        <v>0</v>
      </c>
      <c r="F33" s="14">
        <f t="shared" si="0"/>
        <v>0</v>
      </c>
      <c r="G33" s="30">
        <f>zbiorówka!G33</f>
        <v>0</v>
      </c>
      <c r="H33" s="15">
        <f t="shared" si="1"/>
        <v>0</v>
      </c>
      <c r="I33" s="4">
        <f t="shared" si="2"/>
        <v>0</v>
      </c>
      <c r="J33" s="5">
        <f t="shared" si="3"/>
        <v>0</v>
      </c>
    </row>
    <row r="34" spans="1:10" s="2" customFormat="1" ht="51">
      <c r="A34" s="12">
        <v>30</v>
      </c>
      <c r="B34" s="62" t="str">
        <f>zbiorówka!B34</f>
        <v>Układ do badania tarcia</v>
      </c>
      <c r="C34" s="62" t="str">
        <f>zbiorówka!C34</f>
        <v>W skład zestawu minimum:
równia kostka drewniana z haczykiem o wym. 25x50x120mm
kostka drewniana z haczykiem o wym. 50x50x120mm oklejona z 3 stron: gumą, skórą oraz tworzywem sztucznym dynamometr.</v>
      </c>
      <c r="D34" s="50">
        <v>0</v>
      </c>
      <c r="E34" s="14">
        <f>zbiorówka!E34</f>
        <v>0</v>
      </c>
      <c r="F34" s="14">
        <f t="shared" si="0"/>
        <v>0</v>
      </c>
      <c r="G34" s="30">
        <f>zbiorówka!G34</f>
        <v>0</v>
      </c>
      <c r="H34" s="15">
        <f t="shared" si="1"/>
        <v>0</v>
      </c>
      <c r="I34" s="4">
        <f t="shared" si="2"/>
        <v>0</v>
      </c>
      <c r="J34" s="5">
        <f t="shared" si="3"/>
        <v>0</v>
      </c>
    </row>
    <row r="35" spans="1:10" s="2" customFormat="1" ht="51">
      <c r="A35" s="12">
        <v>31</v>
      </c>
      <c r="B35" s="41" t="str">
        <f>zbiorówka!B35</f>
        <v>Tor powietrzny z dmuchawą i licznikiem elektronicznym</v>
      </c>
      <c r="C35" s="41" t="str">
        <f>zbiorówka!C35</f>
        <v>Zestaw składa się z minimum:
- Liniowy tor powietrzny min 200 cm z kompletem akcesoriów
- Licznik elektroniczny z w czujnikami ruchu
- Dmuchawa elektryczna</v>
      </c>
      <c r="D35" s="50">
        <v>0</v>
      </c>
      <c r="E35" s="14">
        <f>zbiorówka!E35</f>
        <v>0</v>
      </c>
      <c r="F35" s="14">
        <f t="shared" si="0"/>
        <v>0</v>
      </c>
      <c r="G35" s="30">
        <f>zbiorówka!G35</f>
        <v>0</v>
      </c>
      <c r="H35" s="15">
        <f t="shared" si="1"/>
        <v>0</v>
      </c>
      <c r="I35" s="4">
        <f t="shared" si="2"/>
        <v>0</v>
      </c>
      <c r="J35" s="5">
        <f t="shared" si="3"/>
        <v>0</v>
      </c>
    </row>
    <row r="36" spans="1:10" s="2" customFormat="1" ht="76.5">
      <c r="A36" s="12">
        <v>32</v>
      </c>
      <c r="B36" s="41" t="str">
        <f>zbiorówka!B36</f>
        <v>Zestaw demonstracyjny do doświadczeń z mechaniki - do tablicy szkolnej</v>
      </c>
      <c r="C36" s="41" t="str">
        <f>zbiorówka!C36</f>
        <v>Przykładowy skład zestawu: siłomierze, sprężyny, obciążniki z podstawą, obciążniki na pręcie, wózek do równi pochyłej, równia pochyła, słupki z haczykami, klocek do tarcia, pręty, przymiar, kółko z podziałką kątową, tarcza do momentów sił, słupki do siłomierzy, bloki, słupki do dźwigni, belka dźwigni, wskaźniki, siłomierze tarczowe, pierścień, kołowrót.</v>
      </c>
      <c r="D36" s="50">
        <v>0</v>
      </c>
      <c r="E36" s="14">
        <f>zbiorówka!E36</f>
        <v>0</v>
      </c>
      <c r="F36" s="14">
        <f t="shared" si="0"/>
        <v>0</v>
      </c>
      <c r="G36" s="30">
        <f>zbiorówka!G36</f>
        <v>0</v>
      </c>
      <c r="H36" s="15">
        <f t="shared" si="1"/>
        <v>0</v>
      </c>
      <c r="I36" s="4">
        <f t="shared" si="2"/>
        <v>0</v>
      </c>
      <c r="J36" s="5">
        <f t="shared" si="3"/>
        <v>0</v>
      </c>
    </row>
    <row r="37" spans="1:10" s="2" customFormat="1" ht="25.5">
      <c r="A37" s="12">
        <v>33</v>
      </c>
      <c r="B37" s="41" t="str">
        <f>zbiorówka!B37</f>
        <v>Lewitujące magnesy</v>
      </c>
      <c r="C37" s="41" t="str">
        <f>zbiorówka!C37</f>
        <v>4 magnesy oraz podstawa z prętem.</v>
      </c>
      <c r="D37" s="50">
        <v>0</v>
      </c>
      <c r="E37" s="14">
        <f>zbiorówka!E37</f>
        <v>0</v>
      </c>
      <c r="F37" s="14">
        <f t="shared" si="0"/>
        <v>0</v>
      </c>
      <c r="G37" s="30">
        <f>zbiorówka!G37</f>
        <v>0</v>
      </c>
      <c r="H37" s="15">
        <f t="shared" si="1"/>
        <v>0</v>
      </c>
      <c r="I37" s="4">
        <f t="shared" si="2"/>
        <v>0</v>
      </c>
      <c r="J37" s="5">
        <f t="shared" si="3"/>
        <v>0</v>
      </c>
    </row>
    <row r="38" spans="1:10" s="2" customFormat="1" ht="51">
      <c r="A38" s="12">
        <v>34</v>
      </c>
      <c r="B38" s="41" t="str">
        <f>zbiorówka!B38</f>
        <v>Igły magnetyczne na podstawce z tworzywa</v>
      </c>
      <c r="C38" s="41" t="str">
        <f>zbiorówka!C38</f>
        <v>Wysokość min: 11cm min Długość igły: 13cm, 2 szt. w zestawie</v>
      </c>
      <c r="D38" s="50">
        <v>0</v>
      </c>
      <c r="E38" s="14">
        <f>zbiorówka!E38</f>
        <v>0</v>
      </c>
      <c r="F38" s="14">
        <f t="shared" si="0"/>
        <v>0</v>
      </c>
      <c r="G38" s="30">
        <f>zbiorówka!G38</f>
        <v>0</v>
      </c>
      <c r="H38" s="15">
        <f t="shared" si="1"/>
        <v>0</v>
      </c>
      <c r="I38" s="4">
        <f t="shared" si="2"/>
        <v>0</v>
      </c>
      <c r="J38" s="5">
        <f t="shared" si="3"/>
        <v>0</v>
      </c>
    </row>
    <row r="39" spans="1:10" s="2" customFormat="1" ht="25.5">
      <c r="A39" s="12">
        <v>35</v>
      </c>
      <c r="B39" s="41" t="str">
        <f>zbiorówka!B39</f>
        <v>Magnes podkowa</v>
      </c>
      <c r="C39" s="41" t="str">
        <f>zbiorówka!C39</f>
        <v>Wymiary min. 80x62x20mm</v>
      </c>
      <c r="D39" s="50">
        <v>1</v>
      </c>
      <c r="E39" s="14">
        <f>zbiorówka!E39</f>
        <v>0</v>
      </c>
      <c r="F39" s="14">
        <f t="shared" si="0"/>
        <v>0</v>
      </c>
      <c r="G39" s="30">
        <f>zbiorówka!G39</f>
        <v>0</v>
      </c>
      <c r="H39" s="15">
        <f t="shared" si="1"/>
        <v>0</v>
      </c>
      <c r="I39" s="4">
        <f t="shared" si="2"/>
        <v>0</v>
      </c>
      <c r="J39" s="5">
        <f t="shared" si="3"/>
        <v>0</v>
      </c>
    </row>
    <row r="40" spans="1:10" s="2" customFormat="1" ht="89.25">
      <c r="A40" s="12">
        <v>36</v>
      </c>
      <c r="B40" s="41" t="str">
        <f>zbiorówka!B40</f>
        <v>Demonstrator linii pola magnetycznego - pole magnetyczne do demonstracji</v>
      </c>
      <c r="C40" s="41" t="str">
        <f>zbiorówka!C40</f>
        <v>Zestaw 2 urządzeń demonstracyjnych - 2 stelaże z przezroczystego tworzywa:1.do umieszczenia magnesu w kształcie walca/sztabki i 2. magnesu w kształcie podkowy. Na stelażach umieszczone ruchome igły magnetyczne (min.200). W zestawie 2 magnesy (kształt: walec wys.ok 7cm  i podkowa wymiar ok.8x8cm.) Orientacyjna wys. stalaży 20cm.</v>
      </c>
      <c r="D40" s="50">
        <v>0</v>
      </c>
      <c r="E40" s="14">
        <f>zbiorówka!E40</f>
        <v>0</v>
      </c>
      <c r="F40" s="14">
        <f t="shared" si="0"/>
        <v>0</v>
      </c>
      <c r="G40" s="30">
        <f>zbiorówka!G40</f>
        <v>0</v>
      </c>
      <c r="H40" s="15">
        <f t="shared" si="1"/>
        <v>0</v>
      </c>
      <c r="I40" s="4">
        <f t="shared" si="2"/>
        <v>0</v>
      </c>
      <c r="J40" s="5">
        <f t="shared" si="3"/>
        <v>0</v>
      </c>
    </row>
    <row r="41" spans="1:10" s="2" customFormat="1" ht="25.5">
      <c r="A41" s="12">
        <v>37</v>
      </c>
      <c r="B41" s="41" t="str">
        <f>zbiorówka!B41</f>
        <v>Magnesy sztabkowe</v>
      </c>
      <c r="C41" s="41" t="str">
        <f>zbiorówka!C41</f>
        <v>2 magnesy sztabkowe płaskie o wymiarach 100x20x7</v>
      </c>
      <c r="D41" s="50">
        <v>0</v>
      </c>
      <c r="E41" s="14">
        <f>zbiorówka!E41</f>
        <v>0</v>
      </c>
      <c r="F41" s="14">
        <f t="shared" si="0"/>
        <v>0</v>
      </c>
      <c r="G41" s="30">
        <f>zbiorówka!G41</f>
        <v>0</v>
      </c>
      <c r="H41" s="15">
        <f t="shared" si="1"/>
        <v>0</v>
      </c>
      <c r="I41" s="4">
        <f t="shared" si="2"/>
        <v>0</v>
      </c>
      <c r="J41" s="5">
        <f t="shared" si="3"/>
        <v>0</v>
      </c>
    </row>
    <row r="42" spans="1:10" s="2" customFormat="1" ht="76.5">
      <c r="A42" s="12">
        <v>38</v>
      </c>
      <c r="B42" s="41" t="str">
        <f>zbiorówka!B42</f>
        <v>Zestaw miniaturowych igieł magnetyczne na podstawkach</v>
      </c>
      <c r="C42" s="41" t="str">
        <f>zbiorówka!C42</f>
        <v>Miniaturowe igły magnetyczne na podstawkach. Wielkość igły  3cm +/- 10% . W zestawie 10 sztuk.</v>
      </c>
      <c r="D42" s="50">
        <v>1</v>
      </c>
      <c r="E42" s="14">
        <f>zbiorówka!E42</f>
        <v>0</v>
      </c>
      <c r="F42" s="14">
        <f t="shared" si="0"/>
        <v>0</v>
      </c>
      <c r="G42" s="30">
        <f>zbiorówka!G42</f>
        <v>0</v>
      </c>
      <c r="H42" s="15">
        <f t="shared" si="1"/>
        <v>0</v>
      </c>
      <c r="I42" s="4">
        <f t="shared" si="2"/>
        <v>0</v>
      </c>
      <c r="J42" s="5">
        <f t="shared" si="3"/>
        <v>0</v>
      </c>
    </row>
    <row r="43" spans="1:10" s="2" customFormat="1" ht="63.75">
      <c r="A43" s="12">
        <v>39</v>
      </c>
      <c r="B43" s="41" t="str">
        <f>zbiorówka!B43</f>
        <v>Przyrząd do demonstracji linii pola magnetycznego</v>
      </c>
      <c r="C43" s="41" t="str">
        <f>zbiorówka!C43</f>
        <v>Przyrząd zawiera ok.115 igieł magnetycznych osadzonych między  płytkami z przezroczystego tworzywa sztucznego. Wymiary płytek ok.15cmx15cm</v>
      </c>
      <c r="D43" s="50">
        <v>1</v>
      </c>
      <c r="E43" s="14">
        <f>zbiorówka!E43</f>
        <v>0</v>
      </c>
      <c r="F43" s="14">
        <f t="shared" si="0"/>
        <v>0</v>
      </c>
      <c r="G43" s="30">
        <f>zbiorówka!G43</f>
        <v>0</v>
      </c>
      <c r="H43" s="15">
        <f t="shared" si="1"/>
        <v>0</v>
      </c>
      <c r="I43" s="4">
        <f t="shared" si="2"/>
        <v>0</v>
      </c>
      <c r="J43" s="5">
        <f t="shared" si="3"/>
        <v>0</v>
      </c>
    </row>
    <row r="44" spans="1:10" s="2" customFormat="1" ht="63.75">
      <c r="A44" s="12">
        <v>40</v>
      </c>
      <c r="B44" s="41" t="str">
        <f>zbiorówka!B44</f>
        <v>Przyrząd do demonstracji pola magnetycznego solenoidu</v>
      </c>
      <c r="C44" s="41" t="str">
        <f>zbiorówka!C44</f>
        <v>Przyrząd zawiera solenoid (cewka powietrzna) i igłę  magnetyczną umieszczone podstawce. Selenoid zakończony wtykami.</v>
      </c>
      <c r="D44" s="50">
        <v>1</v>
      </c>
      <c r="E44" s="14">
        <f>zbiorówka!E44</f>
        <v>0</v>
      </c>
      <c r="F44" s="14">
        <f t="shared" si="0"/>
        <v>0</v>
      </c>
      <c r="G44" s="30">
        <f>zbiorówka!G44</f>
        <v>0</v>
      </c>
      <c r="H44" s="15">
        <f t="shared" si="1"/>
        <v>0</v>
      </c>
      <c r="I44" s="4">
        <f t="shared" si="2"/>
        <v>0</v>
      </c>
      <c r="J44" s="5">
        <f t="shared" si="3"/>
        <v>0</v>
      </c>
    </row>
    <row r="45" spans="1:10" s="2" customFormat="1" ht="89.25">
      <c r="A45" s="12">
        <v>41</v>
      </c>
      <c r="B45" s="41" t="str">
        <f>zbiorówka!B45</f>
        <v>Przyrząd demonstracyjny pola magnetycznego przewodu prostoliniowego</v>
      </c>
      <c r="C45" s="41" t="str">
        <f>zbiorówka!C45</f>
        <v>Przyrząd składający się minimum z podstawy na której znajdują się igłą magnetyczna i równolegle do niej umocowany przewód.</v>
      </c>
      <c r="D45" s="50">
        <v>1</v>
      </c>
      <c r="E45" s="14">
        <f>zbiorówka!E45</f>
        <v>0</v>
      </c>
      <c r="F45" s="14">
        <f t="shared" si="0"/>
        <v>0</v>
      </c>
      <c r="G45" s="30">
        <f>zbiorówka!G45</f>
        <v>0</v>
      </c>
      <c r="H45" s="15">
        <f t="shared" si="1"/>
        <v>0</v>
      </c>
      <c r="I45" s="4">
        <f t="shared" si="2"/>
        <v>0</v>
      </c>
      <c r="J45" s="5">
        <f t="shared" si="3"/>
        <v>0</v>
      </c>
    </row>
    <row r="46" spans="1:10" s="2" customFormat="1" ht="89.25">
      <c r="A46" s="12">
        <v>42</v>
      </c>
      <c r="B46" s="41" t="str">
        <f>zbiorówka!B46</f>
        <v>Zestaw do demonstracji pola magnetycznego wokół przewodnika z prądem</v>
      </c>
      <c r="C46" s="41" t="str">
        <f>zbiorówka!C46</f>
        <v>Zestaw służy do demonstracji, w tym: przewodnik kołowy, przewodnik prostoliniowy, przewodnik prostokątny, zwojnica, nakładka (płytka z przeźroczystego tworzywa), magnes izotopowy , pierścień stalowy, opiłki,igły magnetyczne na podstawkach.</v>
      </c>
      <c r="D46" s="50">
        <v>1</v>
      </c>
      <c r="E46" s="14">
        <f>zbiorówka!E46</f>
        <v>0</v>
      </c>
      <c r="F46" s="14">
        <f t="shared" si="0"/>
        <v>0</v>
      </c>
      <c r="G46" s="30">
        <f>zbiorówka!G46</f>
        <v>0</v>
      </c>
      <c r="H46" s="15">
        <f t="shared" si="1"/>
        <v>0</v>
      </c>
      <c r="I46" s="4">
        <f t="shared" si="2"/>
        <v>0</v>
      </c>
      <c r="J46" s="5">
        <f t="shared" si="3"/>
        <v>0</v>
      </c>
    </row>
    <row r="47" spans="1:10" s="1" customFormat="1" ht="38.25">
      <c r="A47" s="12">
        <v>43</v>
      </c>
      <c r="B47" s="41" t="str">
        <f>zbiorówka!B47</f>
        <v>Elektromagnes</v>
      </c>
      <c r="C47" s="41" t="str">
        <f>zbiorówka!C47</f>
        <v>Skład zestwau:2 szt. cewek, osadzonych na metalowym rdzeniu (U profil), zwora, haczyk.Na cewkach oznaczony kierunek nawinięcia cewki. Cewki mogą być połączone szeregowo lub równolegle. Wtyczki bananowe. Wymiary orientacyjne ok: 140mm x 140mm x 40mm</v>
      </c>
      <c r="D47" s="50">
        <v>1</v>
      </c>
      <c r="E47" s="14">
        <f>zbiorówka!E47</f>
        <v>0</v>
      </c>
      <c r="F47" s="14">
        <f t="shared" si="0"/>
        <v>0</v>
      </c>
      <c r="G47" s="30">
        <f>zbiorówka!G47</f>
        <v>0</v>
      </c>
      <c r="H47" s="15">
        <f t="shared" si="1"/>
        <v>0</v>
      </c>
      <c r="I47" s="4">
        <f t="shared" si="2"/>
        <v>0</v>
      </c>
      <c r="J47" s="5">
        <f t="shared" si="3"/>
        <v>0</v>
      </c>
    </row>
    <row r="48" spans="1:10" ht="89.25">
      <c r="A48" s="12">
        <v>44</v>
      </c>
      <c r="B48" s="41" t="str">
        <f>zbiorówka!B48</f>
        <v>Komplet do doświadczeń z ciepła - wersja rozbudowana</v>
      </c>
      <c r="C48" s="41" t="str">
        <f>zbiorówka!C48</f>
        <v>W skład kompletu wchodzą m.in.: dylatoskop
kalorymetr, przyrząd do liniowego przewodzenia ciepła,
przewodniki ciepła,
termoskop, odwadniacz, pierścień Gravesanda,
przyrząd do konwekcji ciepła,
aktynometr, baterię słoneczną, model wyłącznika termobimetalowego, szkło i sprzęt laboratoryjny. całość zapakowana w walizkę."</v>
      </c>
      <c r="D48" s="50">
        <v>0</v>
      </c>
      <c r="E48" s="14">
        <f>zbiorówka!E48</f>
        <v>0</v>
      </c>
      <c r="F48" s="14">
        <f t="shared" ref="F48:F85" si="4">E48*D48</f>
        <v>0</v>
      </c>
      <c r="G48" s="30">
        <f>zbiorówka!G48</f>
        <v>0</v>
      </c>
      <c r="H48" s="15">
        <f t="shared" ref="H48:H85" si="5">J48-F48</f>
        <v>0</v>
      </c>
      <c r="I48" s="4">
        <f t="shared" ref="I48:I85" si="6">E48*G48%+E48</f>
        <v>0</v>
      </c>
      <c r="J48" s="5">
        <f t="shared" ref="J48:J85" si="7">I48*D48</f>
        <v>0</v>
      </c>
    </row>
    <row r="49" spans="1:10" ht="38.25">
      <c r="A49" s="12">
        <v>45</v>
      </c>
      <c r="B49" s="41" t="str">
        <f>zbiorówka!B49</f>
        <v>Wizualizator przewodności cieplnej metali</v>
      </c>
      <c r="C49" s="41" t="str">
        <f>zbiorówka!C49</f>
        <v>Urządzenie składa się z czterech metalowych płaskowników wykonanych ze stali, mosiądzu, aluminium i miedzi, umieszczonych na w plastikowej podstawie.</v>
      </c>
      <c r="D49" s="50">
        <v>1</v>
      </c>
      <c r="E49" s="14">
        <f>zbiorówka!E49</f>
        <v>0</v>
      </c>
      <c r="F49" s="14">
        <f t="shared" si="4"/>
        <v>0</v>
      </c>
      <c r="G49" s="30">
        <f>zbiorówka!G49</f>
        <v>0</v>
      </c>
      <c r="H49" s="15">
        <f t="shared" si="5"/>
        <v>0</v>
      </c>
      <c r="I49" s="4">
        <f t="shared" si="6"/>
        <v>0</v>
      </c>
      <c r="J49" s="5">
        <f t="shared" si="7"/>
        <v>0</v>
      </c>
    </row>
    <row r="50" spans="1:10" ht="38.25">
      <c r="A50" s="12">
        <v>46</v>
      </c>
      <c r="B50" s="41" t="str">
        <f>zbiorówka!B50</f>
        <v>Manometr wodny - otwarty</v>
      </c>
      <c r="C50" s="41" t="str">
        <f>zbiorówka!C50</f>
        <v>Manometr wodny ( dwie rurk labolatoryjnych połączonych ze sobą elastyczną rurką z podziałką)</v>
      </c>
      <c r="D50" s="50">
        <v>1</v>
      </c>
      <c r="E50" s="14">
        <f>zbiorówka!E50</f>
        <v>0</v>
      </c>
      <c r="F50" s="14">
        <f t="shared" si="4"/>
        <v>0</v>
      </c>
      <c r="G50" s="30">
        <f>zbiorówka!G50</f>
        <v>0</v>
      </c>
      <c r="H50" s="15">
        <f t="shared" si="5"/>
        <v>0</v>
      </c>
      <c r="I50" s="4">
        <f t="shared" si="6"/>
        <v>0</v>
      </c>
      <c r="J50" s="5">
        <f t="shared" si="7"/>
        <v>0</v>
      </c>
    </row>
    <row r="51" spans="1:10" ht="25.5">
      <c r="A51" s="12">
        <v>47</v>
      </c>
      <c r="B51" s="41" t="str">
        <f>zbiorówka!B51</f>
        <v>Bimetal z rękojeścią</v>
      </c>
      <c r="C51" s="41" t="str">
        <f>zbiorówka!C51</f>
        <v>osadzone w rękojeści 2 połączone ze sobą paski metali</v>
      </c>
      <c r="D51" s="50">
        <v>1</v>
      </c>
      <c r="E51" s="14">
        <f>zbiorówka!E51</f>
        <v>0</v>
      </c>
      <c r="F51" s="14">
        <f t="shared" si="4"/>
        <v>0</v>
      </c>
      <c r="G51" s="30">
        <f>zbiorówka!G51</f>
        <v>0</v>
      </c>
      <c r="H51" s="15">
        <f t="shared" si="5"/>
        <v>0</v>
      </c>
      <c r="I51" s="4">
        <f t="shared" si="6"/>
        <v>0</v>
      </c>
      <c r="J51" s="5">
        <f t="shared" si="7"/>
        <v>0</v>
      </c>
    </row>
    <row r="52" spans="1:10" ht="51">
      <c r="A52" s="12">
        <v>48</v>
      </c>
      <c r="B52" s="41" t="str">
        <f>zbiorówka!B52</f>
        <v>Przyrząd do wykazywania rozszerzalności liniowej metali</v>
      </c>
      <c r="C52" s="41" t="str">
        <f>zbiorówka!C52</f>
        <v>Zestaw składa się  z minimum: metalowa podstawa, 2 wsporniki, 3 pręty do doświadczeń z różnych metali, ogranicznik koncencji, talerzyk na alkohol.</v>
      </c>
      <c r="D52" s="50">
        <v>1</v>
      </c>
      <c r="E52" s="14">
        <f>zbiorówka!E52</f>
        <v>0</v>
      </c>
      <c r="F52" s="14">
        <f t="shared" si="4"/>
        <v>0</v>
      </c>
      <c r="G52" s="30">
        <f>zbiorówka!G52</f>
        <v>0</v>
      </c>
      <c r="H52" s="15">
        <f t="shared" si="5"/>
        <v>0</v>
      </c>
      <c r="I52" s="4">
        <f t="shared" si="6"/>
        <v>0</v>
      </c>
      <c r="J52" s="5">
        <f t="shared" si="7"/>
        <v>0</v>
      </c>
    </row>
    <row r="53" spans="1:10" ht="63.75">
      <c r="A53" s="12">
        <v>49</v>
      </c>
      <c r="B53" s="41" t="str">
        <f>zbiorówka!B53</f>
        <v>Zestaw do przemiany pracy mechanicznej w energię</v>
      </c>
      <c r="C53" s="41" t="str">
        <f>zbiorówka!C53</f>
        <v>Zestaw składa się z plastikowego cylindra z tłokiem</v>
      </c>
      <c r="D53" s="50">
        <v>1</v>
      </c>
      <c r="E53" s="14">
        <f>zbiorówka!E53</f>
        <v>0</v>
      </c>
      <c r="F53" s="14">
        <f t="shared" si="4"/>
        <v>0</v>
      </c>
      <c r="G53" s="30">
        <f>zbiorówka!G53</f>
        <v>0</v>
      </c>
      <c r="H53" s="15">
        <f t="shared" si="5"/>
        <v>0</v>
      </c>
      <c r="I53" s="4">
        <f t="shared" si="6"/>
        <v>0</v>
      </c>
      <c r="J53" s="5">
        <f t="shared" si="7"/>
        <v>0</v>
      </c>
    </row>
    <row r="54" spans="1:10" ht="51">
      <c r="A54" s="12">
        <v>50</v>
      </c>
      <c r="B54" s="41" t="str">
        <f>zbiorówka!B54</f>
        <v>Przyrząd do liniowego przewodzenia ciepła</v>
      </c>
      <c r="C54" s="41" t="str">
        <f>zbiorówka!C54</f>
        <v>Przyrząd złożony z  metalowego ramienia zamocowanego na statywie, do którego przykleja się woskiem korki w różnych odstępach.</v>
      </c>
      <c r="D54" s="50">
        <v>1</v>
      </c>
      <c r="E54" s="14">
        <f>zbiorówka!E54</f>
        <v>0</v>
      </c>
      <c r="F54" s="14">
        <f t="shared" si="4"/>
        <v>0</v>
      </c>
      <c r="G54" s="30">
        <f>zbiorówka!G54</f>
        <v>0</v>
      </c>
      <c r="H54" s="15">
        <f t="shared" si="5"/>
        <v>0</v>
      </c>
      <c r="I54" s="4">
        <f t="shared" si="6"/>
        <v>0</v>
      </c>
      <c r="J54" s="5">
        <f t="shared" si="7"/>
        <v>0</v>
      </c>
    </row>
    <row r="55" spans="1:10" ht="127.5">
      <c r="A55" s="12">
        <v>51</v>
      </c>
      <c r="B55" s="41" t="str">
        <f>zbiorówka!B55</f>
        <v>Zestaw do ćwiczeń akustyki</v>
      </c>
      <c r="C55" s="41" t="str">
        <f>zbiorówka!C55</f>
        <v>W jego skład wchodzą:
- para kamertonów rezonansowych z młoteczkiem – 1 kpl.
- sonometr (trichord) – 1 szt.
- zestaw sprężyn o różnym współczynniku sprężystości – 1 kpl.
- sprężyna do demonstracji fali podłużnej – 1 szt.
- sprężyna do demonstracji fali poprzecznej – 1 szt.
- zestaw 10 odważników50 g– 1 kpl.
- statyw z podziałką – 1 kpl.
- miara zwijana - 1 szt.
- stoper – 1 szt.</v>
      </c>
      <c r="D55" s="50">
        <v>1</v>
      </c>
      <c r="E55" s="14">
        <f>zbiorówka!E55</f>
        <v>0</v>
      </c>
      <c r="F55" s="14">
        <f t="shared" si="4"/>
        <v>0</v>
      </c>
      <c r="G55" s="30">
        <f>zbiorówka!G55</f>
        <v>0</v>
      </c>
      <c r="H55" s="15">
        <f t="shared" si="5"/>
        <v>0</v>
      </c>
      <c r="I55" s="4">
        <f t="shared" si="6"/>
        <v>0</v>
      </c>
      <c r="J55" s="5">
        <f t="shared" si="7"/>
        <v>0</v>
      </c>
    </row>
    <row r="56" spans="1:10" ht="63.75">
      <c r="A56" s="12">
        <v>52</v>
      </c>
      <c r="B56" s="41" t="str">
        <f>zbiorówka!B56</f>
        <v>Przyrząd do demonstracji mechanizmu powstawania fali stojącej</v>
      </c>
      <c r="C56" s="41" t="str">
        <f>zbiorówka!C56</f>
        <v>Pomoc dydaktyczna obrazująca mechanizm powstawania fali stojącej. Główna część pomocy-  pętla z folii, z dwoma sinusoidami w różnych kolorach.</v>
      </c>
      <c r="D56" s="50">
        <v>1</v>
      </c>
      <c r="E56" s="14">
        <f>zbiorówka!E56</f>
        <v>0</v>
      </c>
      <c r="F56" s="14">
        <f t="shared" si="4"/>
        <v>0</v>
      </c>
      <c r="G56" s="30">
        <f>zbiorówka!G56</f>
        <v>0</v>
      </c>
      <c r="H56" s="15">
        <f t="shared" si="5"/>
        <v>0</v>
      </c>
      <c r="I56" s="4">
        <f t="shared" si="6"/>
        <v>0</v>
      </c>
      <c r="J56" s="5">
        <f t="shared" si="7"/>
        <v>0</v>
      </c>
    </row>
    <row r="57" spans="1:10" ht="63.75">
      <c r="A57" s="12">
        <v>53</v>
      </c>
      <c r="B57" s="41" t="str">
        <f>zbiorówka!B57</f>
        <v>Klosz próżniowy z manometrem i dzwonkiem elektrycznym</v>
      </c>
      <c r="C57" s="41" t="str">
        <f>zbiorówka!C57</f>
        <v>Klosz próżniowy z manometrem i dzwonkiem elektrycznym. Klosz szklany wyposażony w manometr, wraz z podstawą i gumową uszczelką. Budzik zasilany bateriami.</v>
      </c>
      <c r="D57" s="50">
        <v>0</v>
      </c>
      <c r="E57" s="14">
        <f>zbiorówka!E57</f>
        <v>0</v>
      </c>
      <c r="F57" s="14">
        <f t="shared" si="4"/>
        <v>0</v>
      </c>
      <c r="G57" s="30">
        <f>zbiorówka!G57</f>
        <v>0</v>
      </c>
      <c r="H57" s="15">
        <f t="shared" si="5"/>
        <v>0</v>
      </c>
      <c r="I57" s="4">
        <f t="shared" si="6"/>
        <v>0</v>
      </c>
      <c r="J57" s="5">
        <f t="shared" si="7"/>
        <v>0</v>
      </c>
    </row>
    <row r="58" spans="1:10" ht="38.25">
      <c r="A58" s="12">
        <v>54</v>
      </c>
      <c r="B58" s="41" t="str">
        <f>zbiorówka!B58</f>
        <v>Mechaniczna pompka próżniowa</v>
      </c>
      <c r="C58" s="41" t="str">
        <f>zbiorówka!C58</f>
        <v>Pompka tłokowa, z dwoma przyłączami (nadciśnienie i podciśnienie), w zestawie wąż przyłączeniowy</v>
      </c>
      <c r="D58" s="50">
        <v>1</v>
      </c>
      <c r="E58" s="14">
        <f>zbiorówka!E58</f>
        <v>0</v>
      </c>
      <c r="F58" s="14">
        <f t="shared" si="4"/>
        <v>0</v>
      </c>
      <c r="G58" s="30">
        <f>zbiorówka!G58</f>
        <v>0</v>
      </c>
      <c r="H58" s="15">
        <f t="shared" si="5"/>
        <v>0</v>
      </c>
      <c r="I58" s="4">
        <f t="shared" si="6"/>
        <v>0</v>
      </c>
      <c r="J58" s="5">
        <f t="shared" si="7"/>
        <v>0</v>
      </c>
    </row>
    <row r="59" spans="1:10" ht="25.5">
      <c r="A59" s="12">
        <v>55</v>
      </c>
      <c r="B59" s="41" t="str">
        <f>zbiorówka!B59</f>
        <v>Silnik i żarówka na podstawce</v>
      </c>
      <c r="C59" s="41" t="str">
        <f>zbiorówka!C59</f>
        <v>Podstawka do montowania prostych obwodów elektrycznych-zamontowany silniczek prądu stałego oraz żąrówka. Zasilenie - zasilacz lub bateria</v>
      </c>
      <c r="D59" s="50">
        <v>1</v>
      </c>
      <c r="E59" s="14">
        <f>zbiorówka!E59</f>
        <v>0</v>
      </c>
      <c r="F59" s="14">
        <f t="shared" si="4"/>
        <v>0</v>
      </c>
      <c r="G59" s="30">
        <f>zbiorówka!G59</f>
        <v>0</v>
      </c>
      <c r="H59" s="15">
        <f t="shared" si="5"/>
        <v>0</v>
      </c>
      <c r="I59" s="4">
        <f t="shared" si="6"/>
        <v>0</v>
      </c>
      <c r="J59" s="5">
        <f t="shared" si="7"/>
        <v>0</v>
      </c>
    </row>
    <row r="60" spans="1:10" ht="51">
      <c r="A60" s="12">
        <v>56</v>
      </c>
      <c r="B60" s="41" t="str">
        <f>zbiorówka!B60</f>
        <v>Szeregowe i równoległe połączenie żarówek</v>
      </c>
      <c r="C60" s="41" t="str">
        <f>zbiorówka!C60</f>
        <v>Komplet 2 podstawek:, 1.szeregowe połaczenie min.3 żarówek,2.j równoległe połączenie min.3 żarówek.</v>
      </c>
      <c r="D60" s="50">
        <v>1</v>
      </c>
      <c r="E60" s="14">
        <f>zbiorówka!E60</f>
        <v>0</v>
      </c>
      <c r="F60" s="14">
        <f t="shared" si="4"/>
        <v>0</v>
      </c>
      <c r="G60" s="30">
        <f>zbiorówka!G60</f>
        <v>0</v>
      </c>
      <c r="H60" s="15">
        <f t="shared" si="5"/>
        <v>0</v>
      </c>
      <c r="I60" s="4">
        <f t="shared" si="6"/>
        <v>0</v>
      </c>
      <c r="J60" s="5">
        <f t="shared" si="7"/>
        <v>0</v>
      </c>
    </row>
    <row r="61" spans="1:10" ht="51">
      <c r="A61" s="12">
        <v>57</v>
      </c>
      <c r="B61" s="41" t="str">
        <f>zbiorówka!B61</f>
        <v>Przyrząd do oddziaływania przewodników z prądem</v>
      </c>
      <c r="C61" s="41" t="str">
        <f>zbiorówka!C61</f>
        <v>Pomoc dydaktyczna do badania wzajemnego oddziaływania na siebie przewodników z prądem. Konstrukcja przyrządu umożliwiająca demonstracje na rzutniku pisma.W zestawie przewody bananowe.</v>
      </c>
      <c r="D61" s="50">
        <v>1</v>
      </c>
      <c r="E61" s="14">
        <f>zbiorówka!E61</f>
        <v>0</v>
      </c>
      <c r="F61" s="14">
        <f t="shared" si="4"/>
        <v>0</v>
      </c>
      <c r="G61" s="30">
        <f>zbiorówka!G61</f>
        <v>0</v>
      </c>
      <c r="H61" s="15">
        <f t="shared" si="5"/>
        <v>0</v>
      </c>
      <c r="I61" s="4">
        <f t="shared" si="6"/>
        <v>0</v>
      </c>
      <c r="J61" s="5">
        <f t="shared" si="7"/>
        <v>0</v>
      </c>
    </row>
    <row r="62" spans="1:10" ht="25.5">
      <c r="A62" s="12">
        <v>58</v>
      </c>
      <c r="B62" s="41" t="str">
        <f>zbiorówka!B62</f>
        <v>Opornica suwakowa 51Ω</v>
      </c>
      <c r="C62" s="41" t="str">
        <f>zbiorówka!C62</f>
        <v>Opornica suwakowa  - zakres  0-51Ω</v>
      </c>
      <c r="D62" s="50">
        <v>1</v>
      </c>
      <c r="E62" s="14">
        <f>zbiorówka!E62</f>
        <v>0</v>
      </c>
      <c r="F62" s="14">
        <f t="shared" si="4"/>
        <v>0</v>
      </c>
      <c r="G62" s="30">
        <f>zbiorówka!G62</f>
        <v>0</v>
      </c>
      <c r="H62" s="15">
        <f t="shared" si="5"/>
        <v>0</v>
      </c>
      <c r="I62" s="4">
        <f t="shared" si="6"/>
        <v>0</v>
      </c>
      <c r="J62" s="5">
        <f t="shared" si="7"/>
        <v>0</v>
      </c>
    </row>
    <row r="63" spans="1:10" ht="38.25">
      <c r="A63" s="12">
        <v>59</v>
      </c>
      <c r="B63" s="41" t="str">
        <f>zbiorówka!B63</f>
        <v>Opornica suwakowa 100Ω</v>
      </c>
      <c r="C63" s="41" t="str">
        <f>zbiorówka!C63</f>
        <v>Opornica suwakowa  - zakres  0-100Ω</v>
      </c>
      <c r="D63" s="50">
        <v>1</v>
      </c>
      <c r="E63" s="14">
        <f>zbiorówka!E63</f>
        <v>0</v>
      </c>
      <c r="F63" s="14">
        <f t="shared" si="4"/>
        <v>0</v>
      </c>
      <c r="G63" s="30">
        <f>zbiorówka!G63</f>
        <v>0</v>
      </c>
      <c r="H63" s="15">
        <f t="shared" si="5"/>
        <v>0</v>
      </c>
      <c r="I63" s="4">
        <f t="shared" si="6"/>
        <v>0</v>
      </c>
      <c r="J63" s="5">
        <f t="shared" si="7"/>
        <v>0</v>
      </c>
    </row>
    <row r="64" spans="1:10">
      <c r="A64" s="12">
        <v>60</v>
      </c>
      <c r="B64" s="41" t="str">
        <f>zbiorówka!B64</f>
        <v>Ogniwo Volty</v>
      </c>
      <c r="C64" s="41" t="str">
        <f>zbiorówka!C64</f>
        <v>Zestaw połaczonych 2 eletrod (miedzianej i cynkowej) z wtykami bananowymi, z naczyniem szklanym</v>
      </c>
      <c r="D64" s="50">
        <v>1</v>
      </c>
      <c r="E64" s="14">
        <f>zbiorówka!E64</f>
        <v>0</v>
      </c>
      <c r="F64" s="14">
        <f t="shared" si="4"/>
        <v>0</v>
      </c>
      <c r="G64" s="30">
        <f>zbiorówka!G64</f>
        <v>0</v>
      </c>
      <c r="H64" s="15">
        <f t="shared" si="5"/>
        <v>0</v>
      </c>
      <c r="I64" s="4">
        <f t="shared" si="6"/>
        <v>0</v>
      </c>
      <c r="J64" s="5">
        <f t="shared" si="7"/>
        <v>0</v>
      </c>
    </row>
    <row r="65" spans="1:10" ht="38.25">
      <c r="A65" s="12">
        <v>61</v>
      </c>
      <c r="B65" s="41" t="str">
        <f>zbiorówka!B65</f>
        <v>Komplet do nauki o prądzie elektrycznym</v>
      </c>
      <c r="C65" s="41" t="str">
        <f>zbiorówka!C65</f>
        <v>Komplet umożliwiajacy przeprowadzenie doświadczeń z zakresu prądu elektrycznego zgodnie z podstawą programową dla szkół ponad podstawowych.</v>
      </c>
      <c r="D65" s="50">
        <v>1</v>
      </c>
      <c r="E65" s="14">
        <f>zbiorówka!E65</f>
        <v>0</v>
      </c>
      <c r="F65" s="14">
        <f t="shared" si="4"/>
        <v>0</v>
      </c>
      <c r="G65" s="30">
        <f>zbiorówka!G65</f>
        <v>0</v>
      </c>
      <c r="H65" s="15">
        <f t="shared" si="5"/>
        <v>0</v>
      </c>
      <c r="I65" s="4">
        <f t="shared" si="6"/>
        <v>0</v>
      </c>
      <c r="J65" s="5">
        <f t="shared" si="7"/>
        <v>0</v>
      </c>
    </row>
    <row r="66" spans="1:10" ht="216.75">
      <c r="A66" s="12">
        <v>62</v>
      </c>
      <c r="B66" s="41" t="str">
        <f>zbiorówka!B66</f>
        <v>Elektryczność - obwody elektryczne - zestaw szkolny</v>
      </c>
      <c r="C66" s="41" t="str">
        <f>zbiorówka!C66</f>
        <v>Przykładowy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</v>
      </c>
      <c r="D66" s="50">
        <v>1</v>
      </c>
      <c r="E66" s="14">
        <f>zbiorówka!E66</f>
        <v>0</v>
      </c>
      <c r="F66" s="14">
        <f t="shared" si="4"/>
        <v>0</v>
      </c>
      <c r="G66" s="30">
        <f>zbiorówka!G66</f>
        <v>0</v>
      </c>
      <c r="H66" s="15">
        <f t="shared" si="5"/>
        <v>0</v>
      </c>
      <c r="I66" s="4">
        <f t="shared" si="6"/>
        <v>0</v>
      </c>
      <c r="J66" s="5">
        <f t="shared" si="7"/>
        <v>0</v>
      </c>
    </row>
    <row r="67" spans="1:10" ht="38.25">
      <c r="A67" s="12">
        <v>63</v>
      </c>
      <c r="B67" s="41" t="str">
        <f>zbiorówka!B67</f>
        <v>Przewodniki do pomiaru oporu elektrycznego</v>
      </c>
      <c r="C67" s="41" t="str">
        <f>zbiorówka!C67</f>
        <v>11 płytek z nawiniętym drutem oporowym z różnych materiałów i o różnych średnicach.</v>
      </c>
      <c r="D67" s="50">
        <v>2</v>
      </c>
      <c r="E67" s="14">
        <f>zbiorówka!E67</f>
        <v>0</v>
      </c>
      <c r="F67" s="14">
        <f t="shared" si="4"/>
        <v>0</v>
      </c>
      <c r="G67" s="30">
        <f>zbiorówka!G67</f>
        <v>0</v>
      </c>
      <c r="H67" s="15">
        <f t="shared" si="5"/>
        <v>0</v>
      </c>
      <c r="I67" s="4">
        <f t="shared" si="6"/>
        <v>0</v>
      </c>
      <c r="J67" s="5">
        <f t="shared" si="7"/>
        <v>0</v>
      </c>
    </row>
    <row r="68" spans="1:10" ht="38.25">
      <c r="A68" s="12">
        <v>64</v>
      </c>
      <c r="B68" s="41" t="str">
        <f>zbiorówka!B68</f>
        <v>Amperomierz szkolny analogowy</v>
      </c>
      <c r="C68" s="41" t="str">
        <f>zbiorówka!C68</f>
        <v>dwa  zakresy pomiarowe: -0.2A–0.6A i -1A–3A.</v>
      </c>
      <c r="D68" s="50">
        <v>2</v>
      </c>
      <c r="E68" s="14">
        <f>zbiorówka!E68</f>
        <v>0</v>
      </c>
      <c r="F68" s="14">
        <f t="shared" si="4"/>
        <v>0</v>
      </c>
      <c r="G68" s="30">
        <f>zbiorówka!G68</f>
        <v>0</v>
      </c>
      <c r="H68" s="15">
        <f t="shared" si="5"/>
        <v>0</v>
      </c>
      <c r="I68" s="4">
        <f t="shared" si="6"/>
        <v>0</v>
      </c>
      <c r="J68" s="5">
        <f t="shared" si="7"/>
        <v>0</v>
      </c>
    </row>
    <row r="69" spans="1:10" ht="38.25">
      <c r="A69" s="12">
        <v>65</v>
      </c>
      <c r="B69" s="41" t="str">
        <f>zbiorówka!B69</f>
        <v>Miliamperomierz szkolny analogowy</v>
      </c>
      <c r="C69" s="41" t="str">
        <f>zbiorówka!C69</f>
        <v>dwa zakresy pomiarowe: 0-50mA i 0-500mA DC.</v>
      </c>
      <c r="D69" s="50">
        <v>2</v>
      </c>
      <c r="E69" s="14">
        <f>zbiorówka!E69</f>
        <v>0</v>
      </c>
      <c r="F69" s="14">
        <f t="shared" si="4"/>
        <v>0</v>
      </c>
      <c r="G69" s="30">
        <f>zbiorówka!G69</f>
        <v>0</v>
      </c>
      <c r="H69" s="15">
        <f t="shared" si="5"/>
        <v>0</v>
      </c>
      <c r="I69" s="4">
        <f t="shared" si="6"/>
        <v>0</v>
      </c>
      <c r="J69" s="5">
        <f t="shared" si="7"/>
        <v>0</v>
      </c>
    </row>
    <row r="70" spans="1:10" ht="38.25">
      <c r="A70" s="12">
        <v>66</v>
      </c>
      <c r="B70" s="41" t="str">
        <f>zbiorówka!B70</f>
        <v>Woltomierz szkolny analogowy</v>
      </c>
      <c r="C70" s="41" t="str">
        <f>zbiorówka!C70</f>
        <v>Woltomierz o dwóch zakresach pomiarowych: -1 - 0 - 3 V i -5V - 0 - 15 V.</v>
      </c>
      <c r="D70" s="50">
        <v>2</v>
      </c>
      <c r="E70" s="14">
        <f>zbiorówka!E70</f>
        <v>0</v>
      </c>
      <c r="F70" s="14">
        <f t="shared" si="4"/>
        <v>0</v>
      </c>
      <c r="G70" s="30">
        <f>zbiorówka!G70</f>
        <v>0</v>
      </c>
      <c r="H70" s="15">
        <f t="shared" si="5"/>
        <v>0</v>
      </c>
      <c r="I70" s="4">
        <f t="shared" si="6"/>
        <v>0</v>
      </c>
      <c r="J70" s="5">
        <f t="shared" si="7"/>
        <v>0</v>
      </c>
    </row>
    <row r="71" spans="1:10" ht="51">
      <c r="A71" s="12">
        <v>67</v>
      </c>
      <c r="B71" s="41" t="str">
        <f>zbiorówka!B71</f>
        <v>Analogowy miernik demonstracyjny</v>
      </c>
      <c r="C71" s="41" t="str">
        <f>zbiorówka!C71</f>
        <v>Wyposażony wwymienne moduły i skale, które umożliwiają jego prace zarówno, jako woltomierz, amperomierz jak i galwanometr.</v>
      </c>
      <c r="D71" s="50">
        <v>2</v>
      </c>
      <c r="E71" s="14">
        <f>zbiorówka!E71</f>
        <v>0</v>
      </c>
      <c r="F71" s="14">
        <f t="shared" si="4"/>
        <v>0</v>
      </c>
      <c r="G71" s="30">
        <f>zbiorówka!G71</f>
        <v>0</v>
      </c>
      <c r="H71" s="15">
        <f t="shared" si="5"/>
        <v>0</v>
      </c>
      <c r="I71" s="4">
        <f t="shared" si="6"/>
        <v>0</v>
      </c>
      <c r="J71" s="5">
        <f t="shared" si="7"/>
        <v>0</v>
      </c>
    </row>
    <row r="72" spans="1:10" ht="51">
      <c r="A72" s="12">
        <v>68</v>
      </c>
      <c r="B72" s="41" t="str">
        <f>zbiorówka!B72</f>
        <v>Przewody połączeniowe bananowe - 30 cm</v>
      </c>
      <c r="C72" s="41" t="str">
        <f>zbiorówka!C72</f>
        <v>Komplet przewodów z końcówkami bananowymi 4mm. W zestawie 3 przewody 30cm czerwone oraz 3 przewody 30 cm czarne.</v>
      </c>
      <c r="D72" s="50">
        <v>2</v>
      </c>
      <c r="E72" s="14">
        <f>zbiorówka!E72</f>
        <v>0</v>
      </c>
      <c r="F72" s="14">
        <f t="shared" si="4"/>
        <v>0</v>
      </c>
      <c r="G72" s="30">
        <f>zbiorówka!G72</f>
        <v>0</v>
      </c>
      <c r="H72" s="15">
        <f t="shared" si="5"/>
        <v>0</v>
      </c>
      <c r="I72" s="4">
        <f t="shared" si="6"/>
        <v>0</v>
      </c>
      <c r="J72" s="5">
        <f t="shared" si="7"/>
        <v>0</v>
      </c>
    </row>
    <row r="73" spans="1:10" ht="51">
      <c r="A73" s="12">
        <v>69</v>
      </c>
      <c r="B73" s="41" t="str">
        <f>zbiorówka!B73</f>
        <v>Przewody połączeniowe bananowe - 50 cm</v>
      </c>
      <c r="C73" s="41" t="str">
        <f>zbiorówka!C73</f>
        <v>Komplet przewodów z końcówkami bananowymi 4mm. W zestawie 3 przewody 50cm czerwone oraz 3 przewody 50 cm czarne.</v>
      </c>
      <c r="D73" s="50">
        <v>1</v>
      </c>
      <c r="E73" s="14">
        <f>zbiorówka!E73</f>
        <v>0</v>
      </c>
      <c r="F73" s="14">
        <f t="shared" si="4"/>
        <v>0</v>
      </c>
      <c r="G73" s="30">
        <f>zbiorówka!G73</f>
        <v>0</v>
      </c>
      <c r="H73" s="15">
        <f t="shared" si="5"/>
        <v>0</v>
      </c>
      <c r="I73" s="4">
        <f t="shared" si="6"/>
        <v>0</v>
      </c>
      <c r="J73" s="5">
        <f t="shared" si="7"/>
        <v>0</v>
      </c>
    </row>
    <row r="74" spans="1:10" ht="63.75">
      <c r="A74" s="12">
        <v>70</v>
      </c>
      <c r="B74" s="41" t="str">
        <f>zbiorówka!B74</f>
        <v>Przewody połączeniowe bananowo-widełkowe - 30cm</v>
      </c>
      <c r="C74" s="41" t="str">
        <f>zbiorówka!C74</f>
        <v>Przewody łączeniowe zakończone z jednej strony końcówką bananową 4mm a z drugiej widełkami o średnicy wewnętrznej 7mm. W komplecie 1 czerwony 30cm oraz 1 czarny 30cm.</v>
      </c>
      <c r="D74" s="50">
        <v>1</v>
      </c>
      <c r="E74" s="14">
        <f>zbiorówka!E74</f>
        <v>0</v>
      </c>
      <c r="F74" s="14">
        <f t="shared" si="4"/>
        <v>0</v>
      </c>
      <c r="G74" s="30">
        <f>zbiorówka!G74</f>
        <v>0</v>
      </c>
      <c r="H74" s="15">
        <f t="shared" si="5"/>
        <v>0</v>
      </c>
      <c r="I74" s="4">
        <f t="shared" si="6"/>
        <v>0</v>
      </c>
      <c r="J74" s="5">
        <f t="shared" si="7"/>
        <v>0</v>
      </c>
    </row>
    <row r="75" spans="1:10" ht="255">
      <c r="A75" s="12">
        <v>71</v>
      </c>
      <c r="B75" s="41" t="str">
        <f>zbiorówka!B75</f>
        <v>Zestaw do ćwiczeń z optyki</v>
      </c>
      <c r="C75" s="41" t="str">
        <f>zbiorówka!C75</f>
        <v>Przykładowy skład zestawu:
- cztery soczewki w oprawie o długości ogniskowej + 5cm, + 10cm, + 18cm, -15cm,
- zwierciadło wklęsłe,
- pryzmat,
- zwierciadło szklane,
- matówka,
- szkło przeźroczyste,
- komplet przesłon (6 sztuk),
- naczynko w kształcie prostokąta,
- pierścień zaciskowy (2 szt.),
- gniazdo oświetlacza,
- gniazdo blokujące (5 sztuk),
- uchwyt widełkowy (2 sztuki),
- oprawa,
- kulka Ø 10 mm na pręcie,
- kulka Ø 25 mm na pręcie,
- stolik,
- podpora belki,
- oświetlacz,
- belka ławy optycznej</v>
      </c>
      <c r="D75" s="50">
        <v>0</v>
      </c>
      <c r="E75" s="14">
        <f>zbiorówka!E75</f>
        <v>0</v>
      </c>
      <c r="F75" s="14">
        <f t="shared" si="4"/>
        <v>0</v>
      </c>
      <c r="G75" s="30">
        <f>zbiorówka!G75</f>
        <v>0</v>
      </c>
      <c r="H75" s="15">
        <f t="shared" si="5"/>
        <v>0</v>
      </c>
      <c r="I75" s="4">
        <f t="shared" si="6"/>
        <v>0</v>
      </c>
      <c r="J75" s="5">
        <f t="shared" si="7"/>
        <v>0</v>
      </c>
    </row>
    <row r="76" spans="1:10" ht="38.25">
      <c r="A76" s="12">
        <v>72</v>
      </c>
      <c r="B76" s="41" t="str">
        <f>zbiorówka!B76</f>
        <v>Dysk Newtona z napędem ręcznym</v>
      </c>
      <c r="C76" s="41" t="str">
        <f>zbiorówka!C76</f>
        <v>Krążek barw tęczy podzielone na sektory -z ręczną wirownicą. Na drewnianej podstawie.</v>
      </c>
      <c r="D76" s="50">
        <v>1</v>
      </c>
      <c r="E76" s="14">
        <f>zbiorówka!E76</f>
        <v>0</v>
      </c>
      <c r="F76" s="14">
        <f t="shared" si="4"/>
        <v>0</v>
      </c>
      <c r="G76" s="30">
        <f>zbiorówka!G76</f>
        <v>0</v>
      </c>
      <c r="H76" s="15">
        <f t="shared" si="5"/>
        <v>0</v>
      </c>
      <c r="I76" s="4">
        <f t="shared" si="6"/>
        <v>0</v>
      </c>
      <c r="J76" s="5">
        <f t="shared" si="7"/>
        <v>0</v>
      </c>
    </row>
    <row r="77" spans="1:10" ht="25.5">
      <c r="A77" s="12">
        <v>73</v>
      </c>
      <c r="B77" s="41" t="str">
        <f>zbiorówka!B77</f>
        <v>Pryzmat szklany</v>
      </c>
      <c r="C77" s="41" t="str">
        <f>zbiorówka!C77</f>
        <v>Pryzmat szklany o kącie 60° - z rączką na uchwycie.</v>
      </c>
      <c r="D77" s="50">
        <v>1</v>
      </c>
      <c r="E77" s="14">
        <f>zbiorówka!E77</f>
        <v>0</v>
      </c>
      <c r="F77" s="14">
        <f t="shared" si="4"/>
        <v>0</v>
      </c>
      <c r="G77" s="30">
        <f>zbiorówka!G77</f>
        <v>0</v>
      </c>
      <c r="H77" s="15">
        <f t="shared" si="5"/>
        <v>0</v>
      </c>
      <c r="I77" s="4">
        <f t="shared" si="6"/>
        <v>0</v>
      </c>
      <c r="J77" s="5">
        <f t="shared" si="7"/>
        <v>0</v>
      </c>
    </row>
    <row r="78" spans="1:10" ht="63.75">
      <c r="A78" s="12">
        <v>74</v>
      </c>
      <c r="B78" s="41" t="str">
        <f>zbiorówka!B78</f>
        <v>Zestaw do doświadczeń z optyki geometrycznej</v>
      </c>
      <c r="C78" s="41" t="str">
        <f>zbiorówka!C78</f>
        <v>W skład zestawu wchodzą minimum:
pięciowiązkowy laser, element do całkowitego wewnętrznego odbicia, zwierciadło płasko-wypukło-wklęsłe, płytka równoległościenna
pryzmaty (prostokątny, trapezowy), soczewki (płasko- i dwuwypukłą, dwuwklęsłą)
Zestaw przystosowany do tablicy magnetycznej</v>
      </c>
      <c r="D78" s="50">
        <v>0</v>
      </c>
      <c r="E78" s="14">
        <f>zbiorówka!E78</f>
        <v>0</v>
      </c>
      <c r="F78" s="14">
        <f t="shared" si="4"/>
        <v>0</v>
      </c>
      <c r="G78" s="30">
        <f>zbiorówka!G78</f>
        <v>0</v>
      </c>
      <c r="H78" s="15">
        <f t="shared" si="5"/>
        <v>0</v>
      </c>
      <c r="I78" s="4">
        <f t="shared" si="6"/>
        <v>0</v>
      </c>
      <c r="J78" s="5">
        <f t="shared" si="7"/>
        <v>0</v>
      </c>
    </row>
    <row r="79" spans="1:10" ht="38.25">
      <c r="A79" s="12">
        <v>75</v>
      </c>
      <c r="B79" s="41" t="str">
        <f>zbiorówka!B79</f>
        <v>Maszyna elektrostatyczna</v>
      </c>
      <c r="C79" s="41" t="str">
        <f>zbiorówka!C79</f>
        <v>urządzenie umożliwiające wytwarzanie i gromadzenie ładunków elektrycznych w ramach doświadczeń ujetych w  podstawie programowej szkół podstawowych</v>
      </c>
      <c r="D79" s="50">
        <v>1</v>
      </c>
      <c r="E79" s="14">
        <f>zbiorówka!E79</f>
        <v>0</v>
      </c>
      <c r="F79" s="14">
        <f t="shared" si="4"/>
        <v>0</v>
      </c>
      <c r="G79" s="30">
        <f>zbiorówka!G79</f>
        <v>0</v>
      </c>
      <c r="H79" s="15">
        <f t="shared" si="5"/>
        <v>0</v>
      </c>
      <c r="I79" s="4">
        <f t="shared" si="6"/>
        <v>0</v>
      </c>
      <c r="J79" s="5">
        <f t="shared" si="7"/>
        <v>0</v>
      </c>
    </row>
    <row r="80" spans="1:10" ht="63.75">
      <c r="A80" s="12">
        <v>76</v>
      </c>
      <c r="B80" s="41" t="str">
        <f>zbiorówka!B80</f>
        <v>Zestaw do demonstracji linii pola elektrostatycznego</v>
      </c>
      <c r="C80" s="41" t="str">
        <f>zbiorówka!C80</f>
        <v>zestaw do demonstracji linii pola elektrostatycznego w ramach doświadczeń objetych podstawą programową w szkołach podstawowych</v>
      </c>
      <c r="D80" s="50">
        <v>1</v>
      </c>
      <c r="E80" s="14">
        <f>zbiorówka!E80</f>
        <v>0</v>
      </c>
      <c r="F80" s="14">
        <f t="shared" si="4"/>
        <v>0</v>
      </c>
      <c r="G80" s="30">
        <f>zbiorówka!G80</f>
        <v>0</v>
      </c>
      <c r="H80" s="15">
        <f t="shared" si="5"/>
        <v>0</v>
      </c>
      <c r="I80" s="4">
        <f t="shared" si="6"/>
        <v>0</v>
      </c>
      <c r="J80" s="5">
        <f t="shared" si="7"/>
        <v>0</v>
      </c>
    </row>
    <row r="81" spans="1:10" ht="51">
      <c r="A81" s="12">
        <v>77</v>
      </c>
      <c r="B81" s="41" t="str">
        <f>zbiorówka!B81</f>
        <v>Zestaw do ćwiczeń uczniowskich z elektrostatyki</v>
      </c>
      <c r="C81" s="41" t="str">
        <f>zbiorówka!C81</f>
        <v>Zestaw  pomocy dydaktycznych do ćwiczeń z elektrostatyki (zgodne z podstawą programową szkoły podstawowej). Zawartosc zestawu (minimum): 2 elektrometry w puszce; statyw izolacyjny;płyta izolacyjna;
płyta przewodząca;kondensator kulisty i stożkowy;kulki próbne;wahadło elektryczne;elektrofor;
komplet lasek do elektryzowania.</v>
      </c>
      <c r="D81" s="50">
        <v>1</v>
      </c>
      <c r="E81" s="14">
        <f>zbiorówka!E81</f>
        <v>0</v>
      </c>
      <c r="F81" s="14">
        <f t="shared" si="4"/>
        <v>0</v>
      </c>
      <c r="G81" s="30">
        <f>zbiorówka!G81</f>
        <v>0</v>
      </c>
      <c r="H81" s="15">
        <f t="shared" si="5"/>
        <v>0</v>
      </c>
      <c r="I81" s="4">
        <f t="shared" si="6"/>
        <v>0</v>
      </c>
      <c r="J81" s="5">
        <f t="shared" si="7"/>
        <v>0</v>
      </c>
    </row>
    <row r="82" spans="1:10" ht="51">
      <c r="A82" s="12">
        <v>78</v>
      </c>
      <c r="B82" s="41" t="str">
        <f>zbiorówka!B82</f>
        <v>Pałeczka szklana i ebonitowa ze szmatką</v>
      </c>
      <c r="C82" s="41" t="str">
        <f>zbiorówka!C82</f>
        <v>Pałeczka szklana o długości min 26cm oraz ebonitowa o długości min 26cm. Ze szmatką.</v>
      </c>
      <c r="D82" s="50">
        <v>0</v>
      </c>
      <c r="E82" s="14">
        <f>zbiorówka!E82</f>
        <v>0</v>
      </c>
      <c r="F82" s="14">
        <f t="shared" si="4"/>
        <v>0</v>
      </c>
      <c r="G82" s="30">
        <f>zbiorówka!G82</f>
        <v>0</v>
      </c>
      <c r="H82" s="15">
        <f t="shared" si="5"/>
        <v>0</v>
      </c>
      <c r="I82" s="4">
        <f t="shared" si="6"/>
        <v>0</v>
      </c>
      <c r="J82" s="5">
        <f t="shared" si="7"/>
        <v>0</v>
      </c>
    </row>
    <row r="83" spans="1:10">
      <c r="A83" s="12">
        <v>79</v>
      </c>
      <c r="B83" s="41" t="str">
        <f>zbiorówka!B83</f>
        <v>Elektroskop</v>
      </c>
      <c r="C83" s="41" t="str">
        <f>zbiorówka!C83</f>
        <v>Elektroskop - wychyłowy, czuły - w zestawie kulka, stożek i okładki kondensatora do ćwiczeń z elektrostatyki</v>
      </c>
      <c r="D83" s="50">
        <v>1</v>
      </c>
      <c r="E83" s="14">
        <f>zbiorówka!E83</f>
        <v>0</v>
      </c>
      <c r="F83" s="14">
        <f t="shared" si="4"/>
        <v>0</v>
      </c>
      <c r="G83" s="30">
        <f>zbiorówka!G83</f>
        <v>0</v>
      </c>
      <c r="H83" s="15">
        <f t="shared" si="5"/>
        <v>0</v>
      </c>
      <c r="I83" s="4">
        <f t="shared" si="6"/>
        <v>0</v>
      </c>
      <c r="J83" s="5">
        <f t="shared" si="7"/>
        <v>0</v>
      </c>
    </row>
    <row r="84" spans="1:10" ht="25.5">
      <c r="A84" s="12">
        <v>80</v>
      </c>
      <c r="B84" s="41" t="str">
        <f>zbiorówka!B84</f>
        <v>Waga elektroniczna</v>
      </c>
      <c r="C84" s="41" t="str">
        <f>zbiorówka!C84</f>
        <v>Wyświetlacz cyfrowy, Zasilanie: bateryjne, Maksymalne obciążenie 2000g, Dokładność 1g.</v>
      </c>
      <c r="D84" s="52">
        <v>0</v>
      </c>
      <c r="E84" s="14">
        <f>zbiorówka!E84</f>
        <v>0</v>
      </c>
      <c r="F84" s="14">
        <f t="shared" si="4"/>
        <v>0</v>
      </c>
      <c r="G84" s="30">
        <f>zbiorówka!G84</f>
        <v>0</v>
      </c>
      <c r="H84" s="15">
        <f t="shared" si="5"/>
        <v>0</v>
      </c>
      <c r="I84" s="4">
        <f t="shared" si="6"/>
        <v>0</v>
      </c>
      <c r="J84" s="5">
        <f t="shared" si="7"/>
        <v>0</v>
      </c>
    </row>
    <row r="85" spans="1:10" ht="51.75" thickBot="1">
      <c r="A85" s="12">
        <v>81</v>
      </c>
      <c r="B85" s="42" t="str">
        <f>zbiorówka!B85</f>
        <v>Stabilizowany zasilacz prądu stałego 0-30V/5A</v>
      </c>
      <c r="C85" s="42" t="str">
        <f>zbiorówka!C85</f>
        <v>Zasilacz laboratoryjny prądu stałego, z płynną regulacją. Wskaźniki  cyfrowe 2xLCD niezależne. Specyfikacja techniczna: Napięcie wyjściowe: 0-30V, Prąd wyjściowy (max): 5A.</v>
      </c>
      <c r="D85" s="52">
        <v>1</v>
      </c>
      <c r="E85" s="31">
        <f>zbiorówka!E85</f>
        <v>0</v>
      </c>
      <c r="F85" s="31">
        <f t="shared" si="4"/>
        <v>0</v>
      </c>
      <c r="G85" s="32">
        <f>zbiorówka!G85</f>
        <v>0</v>
      </c>
      <c r="H85" s="27">
        <f t="shared" si="5"/>
        <v>0</v>
      </c>
      <c r="I85" s="25">
        <f t="shared" si="6"/>
        <v>0</v>
      </c>
      <c r="J85" s="28">
        <f t="shared" si="7"/>
        <v>0</v>
      </c>
    </row>
    <row r="86" spans="1:10">
      <c r="F86" s="16">
        <f>SUM(F5:F85)</f>
        <v>0</v>
      </c>
      <c r="H86" s="16">
        <f>SUM(H5:H85)</f>
        <v>0</v>
      </c>
      <c r="J86" s="16">
        <f>SUM(J5:J85)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Normal="100" workbookViewId="0">
      <pane ySplit="4" topLeftCell="A29" activePane="bottomLeft" state="frozen"/>
      <selection activeCell="B34" sqref="B34"/>
      <selection pane="bottomLeft" activeCell="B34" sqref="B34"/>
    </sheetView>
  </sheetViews>
  <sheetFormatPr defaultColWidth="9" defaultRowHeight="14.25"/>
  <cols>
    <col min="1" max="1" width="5.625" style="10" customWidth="1"/>
    <col min="2" max="2" width="13.625" style="43" customWidth="1"/>
    <col min="3" max="3" width="96.125" style="43" customWidth="1"/>
    <col min="4" max="4" width="10.625" style="10" customWidth="1"/>
    <col min="5" max="5" width="11.875" style="10" customWidth="1"/>
    <col min="6" max="6" width="12" style="10" customWidth="1"/>
    <col min="7" max="7" width="10.25" style="11" bestFit="1" customWidth="1"/>
    <col min="8" max="8" width="12.25" style="10" customWidth="1"/>
    <col min="9" max="9" width="11.75" style="10" customWidth="1"/>
    <col min="10" max="10" width="12.125" style="10" bestFit="1" customWidth="1"/>
    <col min="11" max="16384" width="9" style="10"/>
  </cols>
  <sheetData>
    <row r="1" spans="1:10" s="8" customFormat="1" ht="15">
      <c r="A1" s="7"/>
      <c r="B1" s="33"/>
      <c r="C1" s="57" t="s">
        <v>9</v>
      </c>
      <c r="D1" s="57"/>
      <c r="E1" s="57"/>
      <c r="F1" s="57"/>
      <c r="G1" s="57"/>
      <c r="H1" s="57"/>
      <c r="I1" s="57"/>
    </row>
    <row r="2" spans="1:10" s="8" customFormat="1" ht="15">
      <c r="A2" s="9"/>
      <c r="B2" s="34"/>
      <c r="C2" s="60" t="s">
        <v>16</v>
      </c>
      <c r="D2" s="60"/>
      <c r="E2" s="60"/>
      <c r="F2" s="60"/>
      <c r="G2" s="60"/>
      <c r="H2" s="60"/>
      <c r="I2" s="60"/>
    </row>
    <row r="3" spans="1:10" s="8" customFormat="1" ht="15.75" thickBot="1">
      <c r="A3" s="9"/>
      <c r="B3" s="34"/>
      <c r="C3" s="35"/>
      <c r="D3" s="59"/>
      <c r="E3" s="59"/>
      <c r="F3" s="59"/>
      <c r="G3" s="17"/>
      <c r="H3" s="17"/>
      <c r="I3" s="17"/>
    </row>
    <row r="4" spans="1:10" customFormat="1" ht="38.25">
      <c r="A4" s="19"/>
      <c r="B4" s="36"/>
      <c r="C4" s="37"/>
      <c r="D4" s="20" t="s">
        <v>3</v>
      </c>
      <c r="E4" s="21" t="s">
        <v>4</v>
      </c>
      <c r="F4" s="21" t="s">
        <v>5</v>
      </c>
      <c r="G4" s="22" t="s">
        <v>6</v>
      </c>
      <c r="H4" s="22" t="s">
        <v>10</v>
      </c>
      <c r="I4" s="21" t="s">
        <v>7</v>
      </c>
      <c r="J4" s="23" t="s">
        <v>8</v>
      </c>
    </row>
    <row r="5" spans="1:10" s="2" customFormat="1" ht="165.75">
      <c r="A5" s="12">
        <v>1</v>
      </c>
      <c r="B5" s="41" t="str">
        <f>zbiorówka!B5</f>
        <v>Płyny i gazy - zestaw demonstracyjny</v>
      </c>
      <c r="C5" s="41" t="str">
        <f>zbiorówka!C5</f>
        <v>Przykładowy skład zestawu:
- manometr wodny otwarty
- model baroskopu cieczowego
- paradoks hydrostatyczny
- przyrząd do demonstracji prawa Clapeyrona
- przyrząd do prawa Pascala
- naczynia połączone różnych kształtów
- cylinder do doświadczeń z prawem Pascala
- model prasy hydraulicznej
- nurek Kartezjusza
- przyrząd do demonstracji prawa Archimedesa
- zestaw ciężarków o jednakowej masie
- naczynie przelewowe</v>
      </c>
      <c r="D5" s="53">
        <v>0</v>
      </c>
      <c r="E5" s="14">
        <f>zbiorówka!E5</f>
        <v>0</v>
      </c>
      <c r="F5" s="14">
        <f>E5*D5</f>
        <v>0</v>
      </c>
      <c r="G5" s="30">
        <f>zbiorówka!G5</f>
        <v>0</v>
      </c>
      <c r="H5" s="15">
        <f>J5-F5</f>
        <v>0</v>
      </c>
      <c r="I5" s="4">
        <f>E5*G5%+E5</f>
        <v>0</v>
      </c>
      <c r="J5" s="5">
        <f>I5*D5</f>
        <v>0</v>
      </c>
    </row>
    <row r="6" spans="1:10" s="2" customFormat="1" ht="51">
      <c r="A6" s="12">
        <v>2</v>
      </c>
      <c r="B6" s="41" t="str">
        <f>zbiorówka!B6</f>
        <v>Zestaw ciężarków o jednakowej objętości</v>
      </c>
      <c r="C6" s="41" t="str">
        <f>zbiorówka!C6</f>
        <v>Zestaw min 3 metalowych ciężarków  z haczykami wykonane z różnych materiałów (metal)</v>
      </c>
      <c r="D6" s="53">
        <v>0</v>
      </c>
      <c r="E6" s="14">
        <f>zbiorówka!E6</f>
        <v>0</v>
      </c>
      <c r="F6" s="14">
        <f t="shared" ref="F6:F47" si="0">E6*D6</f>
        <v>0</v>
      </c>
      <c r="G6" s="30">
        <f>zbiorówka!G6</f>
        <v>0</v>
      </c>
      <c r="H6" s="15">
        <f t="shared" ref="H6:H47" si="1">J6-F6</f>
        <v>0</v>
      </c>
      <c r="I6" s="4">
        <f t="shared" ref="I6:I47" si="2">E6*G6%+E6</f>
        <v>0</v>
      </c>
      <c r="J6" s="5">
        <f t="shared" ref="J6:J47" si="3">I6*D6</f>
        <v>0</v>
      </c>
    </row>
    <row r="7" spans="1:10" s="2" customFormat="1" ht="38.25">
      <c r="A7" s="12">
        <v>3</v>
      </c>
      <c r="B7" s="41" t="str">
        <f>zbiorówka!B7</f>
        <v>Przyrząd do konwekcji ciepła</v>
      </c>
      <c r="C7" s="41" t="str">
        <f>zbiorówka!C7</f>
        <v>Przyrząd służący do demonstrowania ruchu cząstek wody pod wpływem temperatury. Rurka szklana wygięta w kształcie prostokątna w wymiarach min 150 x 200 mm.</v>
      </c>
      <c r="D7" s="53">
        <v>1</v>
      </c>
      <c r="E7" s="14">
        <f>zbiorówka!E7</f>
        <v>0</v>
      </c>
      <c r="F7" s="14">
        <f t="shared" si="0"/>
        <v>0</v>
      </c>
      <c r="G7" s="30">
        <f>zbiorówka!G7</f>
        <v>0</v>
      </c>
      <c r="H7" s="15">
        <f t="shared" si="1"/>
        <v>0</v>
      </c>
      <c r="I7" s="4">
        <f t="shared" si="2"/>
        <v>0</v>
      </c>
      <c r="J7" s="5">
        <f t="shared" si="3"/>
        <v>0</v>
      </c>
    </row>
    <row r="8" spans="1:10" s="2" customFormat="1" ht="76.5">
      <c r="A8" s="12">
        <v>4</v>
      </c>
      <c r="B8" s="41" t="str">
        <f>zbiorówka!B8</f>
        <v>Zestaw sześcianów do wyznaczania gęstości różnych materiałów</v>
      </c>
      <c r="C8" s="41" t="str">
        <f>zbiorówka!C8</f>
        <v>Zestaw 10 sześcianów o jednakowej objętości, wykonanych z  różnych materiałów</v>
      </c>
      <c r="D8" s="53">
        <v>0</v>
      </c>
      <c r="E8" s="14">
        <f>zbiorówka!E8</f>
        <v>0</v>
      </c>
      <c r="F8" s="14">
        <f t="shared" si="0"/>
        <v>0</v>
      </c>
      <c r="G8" s="30">
        <f>zbiorówka!G8</f>
        <v>0</v>
      </c>
      <c r="H8" s="15">
        <f t="shared" si="1"/>
        <v>0</v>
      </c>
      <c r="I8" s="4">
        <f t="shared" si="2"/>
        <v>0</v>
      </c>
      <c r="J8" s="5">
        <f t="shared" si="3"/>
        <v>0</v>
      </c>
    </row>
    <row r="9" spans="1:10" s="2" customFormat="1" ht="63.75">
      <c r="A9" s="12">
        <v>5</v>
      </c>
      <c r="B9" s="41" t="str">
        <f>zbiorówka!B9</f>
        <v>Zestaw sześcianów z różnych materiałów z haczykami</v>
      </c>
      <c r="C9" s="41" t="str">
        <f>zbiorówka!C9</f>
        <v>Zestaw 4 sześcianów z haczykami wykonanych z różnych metali</v>
      </c>
      <c r="D9" s="53">
        <v>0</v>
      </c>
      <c r="E9" s="14">
        <f>zbiorówka!E9</f>
        <v>0</v>
      </c>
      <c r="F9" s="14">
        <f t="shared" si="0"/>
        <v>0</v>
      </c>
      <c r="G9" s="30">
        <f>zbiorówka!G9</f>
        <v>0</v>
      </c>
      <c r="H9" s="15">
        <f t="shared" si="1"/>
        <v>0</v>
      </c>
      <c r="I9" s="4">
        <f t="shared" si="2"/>
        <v>0</v>
      </c>
      <c r="J9" s="5">
        <f t="shared" si="3"/>
        <v>0</v>
      </c>
    </row>
    <row r="10" spans="1:10" s="2" customFormat="1" ht="76.5">
      <c r="A10" s="12">
        <v>6</v>
      </c>
      <c r="B10" s="41" t="str">
        <f>zbiorówka!B10</f>
        <v>Zestaw do wykazywania wolnych przestrzeni między cząsteczkami</v>
      </c>
      <c r="C10" s="41" t="str">
        <f>zbiorówka!C10</f>
        <v>Skład zestawu - minimum: cylinder miarowy rurka szklana zamykana korkiem lejek szklany.</v>
      </c>
      <c r="D10" s="53">
        <v>0</v>
      </c>
      <c r="E10" s="14">
        <f>zbiorówka!E10</f>
        <v>0</v>
      </c>
      <c r="F10" s="14">
        <f t="shared" si="0"/>
        <v>0</v>
      </c>
      <c r="G10" s="30">
        <f>zbiorówka!G10</f>
        <v>0</v>
      </c>
      <c r="H10" s="15">
        <f t="shared" si="1"/>
        <v>0</v>
      </c>
      <c r="I10" s="4">
        <f t="shared" si="2"/>
        <v>0</v>
      </c>
      <c r="J10" s="5">
        <f t="shared" si="3"/>
        <v>0</v>
      </c>
    </row>
    <row r="11" spans="1:10" s="2" customFormat="1" ht="63.75">
      <c r="A11" s="12">
        <v>7</v>
      </c>
      <c r="B11" s="41" t="str">
        <f>zbiorówka!B11</f>
        <v>Zestaw do wykazywania sił międzycząsteczkowych</v>
      </c>
      <c r="C11" s="41" t="str">
        <f>zbiorówka!C11</f>
        <v>Zestaw zawiera dwie pary płytek: okrągłych i kwadratowych, uchwyty na przyssawce oraz miseczki na różńe substacje.</v>
      </c>
      <c r="D11" s="53">
        <v>1</v>
      </c>
      <c r="E11" s="14">
        <f>zbiorówka!E11</f>
        <v>0</v>
      </c>
      <c r="F11" s="14">
        <f t="shared" si="0"/>
        <v>0</v>
      </c>
      <c r="G11" s="30">
        <f>zbiorówka!G11</f>
        <v>0</v>
      </c>
      <c r="H11" s="15">
        <f t="shared" si="1"/>
        <v>0</v>
      </c>
      <c r="I11" s="4">
        <f t="shared" si="2"/>
        <v>0</v>
      </c>
      <c r="J11" s="5">
        <f t="shared" si="3"/>
        <v>0</v>
      </c>
    </row>
    <row r="12" spans="1:10" s="2" customFormat="1" ht="38.25">
      <c r="A12" s="12">
        <v>8</v>
      </c>
      <c r="B12" s="41" t="str">
        <f>zbiorówka!B12</f>
        <v>Naczynia do wykazywania włoskowatości</v>
      </c>
      <c r="C12" s="41" t="str">
        <f>zbiorówka!C12</f>
        <v>Zestaw pięciu połączonych ze sobą rurek szklanych z borokrzemianu o różnych średnicach wewnętrznych od 1 do 32 mm, tworzących naczynie zamknięte oraz stojak do ich zamocowania.</v>
      </c>
      <c r="D12" s="53">
        <v>0</v>
      </c>
      <c r="E12" s="14">
        <f>zbiorówka!E12</f>
        <v>0</v>
      </c>
      <c r="F12" s="14">
        <f t="shared" si="0"/>
        <v>0</v>
      </c>
      <c r="G12" s="30">
        <f>zbiorówka!G12</f>
        <v>0</v>
      </c>
      <c r="H12" s="15">
        <f t="shared" si="1"/>
        <v>0</v>
      </c>
      <c r="I12" s="4">
        <f t="shared" si="2"/>
        <v>0</v>
      </c>
      <c r="J12" s="5">
        <f t="shared" si="3"/>
        <v>0</v>
      </c>
    </row>
    <row r="13" spans="1:10" s="2" customFormat="1" ht="51">
      <c r="A13" s="12">
        <v>9</v>
      </c>
      <c r="B13" s="41" t="str">
        <f>zbiorówka!B13</f>
        <v>Cylinder miarowy plastikowy 500 ml</v>
      </c>
      <c r="C13" s="41" t="str">
        <f>zbiorówka!C13</f>
        <v>Pojemność 500ml</v>
      </c>
      <c r="D13" s="53">
        <v>0</v>
      </c>
      <c r="E13" s="14">
        <f>zbiorówka!E13</f>
        <v>0</v>
      </c>
      <c r="F13" s="14">
        <f t="shared" si="0"/>
        <v>0</v>
      </c>
      <c r="G13" s="30">
        <f>zbiorówka!G13</f>
        <v>0</v>
      </c>
      <c r="H13" s="15">
        <f t="shared" si="1"/>
        <v>0</v>
      </c>
      <c r="I13" s="4">
        <f t="shared" si="2"/>
        <v>0</v>
      </c>
      <c r="J13" s="5">
        <f t="shared" si="3"/>
        <v>0</v>
      </c>
    </row>
    <row r="14" spans="1:10" s="2" customFormat="1" ht="51">
      <c r="A14" s="12">
        <v>10</v>
      </c>
      <c r="B14" s="41" t="str">
        <f>zbiorówka!B14</f>
        <v>Cylinder miarowy plastikowy 250 ml</v>
      </c>
      <c r="C14" s="41" t="str">
        <f>zbiorówka!C14</f>
        <v>Pojemnosć 250ml</v>
      </c>
      <c r="D14" s="53">
        <v>1</v>
      </c>
      <c r="E14" s="14">
        <f>zbiorówka!E14</f>
        <v>0</v>
      </c>
      <c r="F14" s="14">
        <f t="shared" si="0"/>
        <v>0</v>
      </c>
      <c r="G14" s="30">
        <f>zbiorówka!G14</f>
        <v>0</v>
      </c>
      <c r="H14" s="15">
        <f t="shared" si="1"/>
        <v>0</v>
      </c>
      <c r="I14" s="4">
        <f t="shared" si="2"/>
        <v>0</v>
      </c>
      <c r="J14" s="5">
        <f t="shared" si="3"/>
        <v>0</v>
      </c>
    </row>
    <row r="15" spans="1:10" s="2" customFormat="1" ht="38.25">
      <c r="A15" s="12">
        <v>11</v>
      </c>
      <c r="B15" s="41" t="str">
        <f>zbiorówka!B15</f>
        <v>Zestaw do badania prawa Archimedesa</v>
      </c>
      <c r="C15" s="41" t="str">
        <f>zbiorówka!C15</f>
        <v>Zestaw umożliwiający wytłumaczenie zasady prawa Archimedesa dla ciał zanużonych w wodzie. Elementy wchodzące w skład zestawu: siłomierz, naczynia przelewowe, naczynia cylindryczne, zlewka z miarką</v>
      </c>
      <c r="D15" s="53">
        <v>1</v>
      </c>
      <c r="E15" s="14">
        <f>zbiorówka!E15</f>
        <v>0</v>
      </c>
      <c r="F15" s="14">
        <f t="shared" si="0"/>
        <v>0</v>
      </c>
      <c r="G15" s="30">
        <f>zbiorówka!G15</f>
        <v>0</v>
      </c>
      <c r="H15" s="15">
        <f t="shared" si="1"/>
        <v>0</v>
      </c>
      <c r="I15" s="4">
        <f t="shared" si="2"/>
        <v>0</v>
      </c>
      <c r="J15" s="5">
        <f t="shared" si="3"/>
        <v>0</v>
      </c>
    </row>
    <row r="16" spans="1:10" s="2" customFormat="1" ht="63.75">
      <c r="A16" s="12">
        <v>12</v>
      </c>
      <c r="B16" s="41" t="str">
        <f>zbiorówka!B16</f>
        <v>Przyrząd do badania ruchów: jednostajnego i zmiennego</v>
      </c>
      <c r="C16" s="41" t="str">
        <f>zbiorówka!C16</f>
        <v>W skład przyrządu  wchodzi równia pochyła wózek i drewniane klocki.</v>
      </c>
      <c r="D16" s="53">
        <v>1</v>
      </c>
      <c r="E16" s="14">
        <f>zbiorówka!E16</f>
        <v>0</v>
      </c>
      <c r="F16" s="14">
        <f t="shared" si="0"/>
        <v>0</v>
      </c>
      <c r="G16" s="30">
        <f>zbiorówka!G16</f>
        <v>0</v>
      </c>
      <c r="H16" s="15">
        <f t="shared" si="1"/>
        <v>0</v>
      </c>
      <c r="I16" s="4">
        <f t="shared" si="2"/>
        <v>0</v>
      </c>
      <c r="J16" s="5">
        <f t="shared" si="3"/>
        <v>0</v>
      </c>
    </row>
    <row r="17" spans="1:10" s="2" customFormat="1" ht="408">
      <c r="A17" s="12">
        <v>13</v>
      </c>
      <c r="B17" s="41" t="str">
        <f>zbiorówka!B17</f>
        <v>Zestaw do doswiadczeń uczniowskich z mechaniki</v>
      </c>
      <c r="C17" s="41" t="str">
        <f>zbiorówka!C17</f>
        <v>Zestaw pozwalający wykonać 25 ćwiczeń opisanych w instrukcji W skład zestaw wchodzą: Podstawa- 1 szt.
Uchwyt do podstawy - 1 szt.
Sprężyna - 2 szt.
Uchwyt z haczykiem - 4 szt.
Pręt - 6 szt.
Łącznik krzyżowy - 3 szt.
Przymiar - 2 szt.
Belka z otworami i uchwytem blokującym - 1 szt.
Wskazówka - 1szt.
Pręt krótki o zmiennej średnicy - 2 szt.
Klocek - 1 szt.
Obciążniki do klocka - 2 szt.
Figury płaskie - 2 szt.
Bryła drewniana z drutem - 1 szt.
Obciążniki na pręcie - 1 szt.
Obciążniki z podstawą - 1 szt.
Wózek - 1 szt.
Rynienka - 1 szt.
Blok z haczykiem - 2 szt.
Naczynie do prawa Archimedesa - 1 szt.
Cylinder do naczynia Archimedesa – 1 szt.
Naczynie z odpływem - 1 szt.
Klocek - 3 szt.
Bryła niekształtna - 1 szt.
Kulka z haczykiem - 3 szt.
Siłomierz - 2 szt.
Pion - 1 szt.
Haczyk - 6 szt.
Szalka - 2 szt.
Ruchomierz (przyrząd do badania ruchu) – 1 szt.
Kółko do rynienki - 1 szt.
Szpulka - 1 szt</v>
      </c>
      <c r="D17" s="53">
        <v>0</v>
      </c>
      <c r="E17" s="14">
        <f>zbiorówka!E17</f>
        <v>0</v>
      </c>
      <c r="F17" s="14">
        <f t="shared" si="0"/>
        <v>0</v>
      </c>
      <c r="G17" s="30">
        <f>zbiorówka!G17</f>
        <v>0</v>
      </c>
      <c r="H17" s="15">
        <f t="shared" si="1"/>
        <v>0</v>
      </c>
      <c r="I17" s="4">
        <f t="shared" si="2"/>
        <v>0</v>
      </c>
      <c r="J17" s="5">
        <f t="shared" si="3"/>
        <v>0</v>
      </c>
    </row>
    <row r="18" spans="1:10" s="2" customFormat="1" ht="51">
      <c r="A18" s="12">
        <v>14</v>
      </c>
      <c r="B18" s="41" t="str">
        <f>zbiorówka!B18</f>
        <v>Zestaw demonstracyjny do badania sił</v>
      </c>
      <c r="C18" s="41" t="str">
        <f>zbiorówka!C18</f>
        <v>Tarcze o nieregularnym kształcie z otworkami, do których wkłada się kołeczki połączone nićmi z odważnikami, za pośrednictwem krążków, służących do zmiany kierunków działania sił. Wszystkie elementy zestawu posiadają uchwyty magnetyczne do mocowania na tablicy metalowej.</v>
      </c>
      <c r="D18" s="53">
        <v>0</v>
      </c>
      <c r="E18" s="14">
        <f>zbiorówka!E18</f>
        <v>0</v>
      </c>
      <c r="F18" s="14">
        <f t="shared" si="0"/>
        <v>0</v>
      </c>
      <c r="G18" s="30">
        <f>zbiorówka!G18</f>
        <v>0</v>
      </c>
      <c r="H18" s="15">
        <f t="shared" si="1"/>
        <v>0</v>
      </c>
      <c r="I18" s="4">
        <f t="shared" si="2"/>
        <v>0</v>
      </c>
      <c r="J18" s="5">
        <f t="shared" si="3"/>
        <v>0</v>
      </c>
    </row>
    <row r="19" spans="1:10" s="2" customFormat="1" ht="38.25">
      <c r="A19" s="12">
        <v>15</v>
      </c>
      <c r="B19" s="41" t="str">
        <f>zbiorówka!B19</f>
        <v>Zestaw odważników z haczykiem</v>
      </c>
      <c r="C19" s="41" t="str">
        <f>zbiorówka!C19</f>
        <v>zestaw 6 ciężarków o różnej masie z haczykami na podstawce z towrzywa sztucznego: 100g, 50g, 40g, 30g, 20g, 10g</v>
      </c>
      <c r="D19" s="53">
        <v>0</v>
      </c>
      <c r="E19" s="14">
        <f>zbiorówka!E19</f>
        <v>0</v>
      </c>
      <c r="F19" s="14">
        <f t="shared" si="0"/>
        <v>0</v>
      </c>
      <c r="G19" s="30">
        <f>zbiorówka!G19</f>
        <v>0</v>
      </c>
      <c r="H19" s="15">
        <f t="shared" si="1"/>
        <v>0</v>
      </c>
      <c r="I19" s="4">
        <f t="shared" si="2"/>
        <v>0</v>
      </c>
      <c r="J19" s="5">
        <f t="shared" si="3"/>
        <v>0</v>
      </c>
    </row>
    <row r="20" spans="1:10" s="2" customFormat="1">
      <c r="A20" s="12">
        <v>16</v>
      </c>
      <c r="B20" s="41" t="str">
        <f>zbiorówka!B20</f>
        <v>Obciążniki</v>
      </c>
      <c r="C20" s="41" t="str">
        <f>zbiorówka!C20</f>
        <v>Zestaw min 10 obciążników (masa jednego ok 50g)obciążników z haczykami.</v>
      </c>
      <c r="D20" s="53">
        <v>1</v>
      </c>
      <c r="E20" s="14">
        <f>zbiorówka!E20</f>
        <v>0</v>
      </c>
      <c r="F20" s="14">
        <f t="shared" si="0"/>
        <v>0</v>
      </c>
      <c r="G20" s="30">
        <f>zbiorówka!G20</f>
        <v>0</v>
      </c>
      <c r="H20" s="15">
        <f t="shared" si="1"/>
        <v>0</v>
      </c>
      <c r="I20" s="4">
        <f t="shared" si="2"/>
        <v>0</v>
      </c>
      <c r="J20" s="5">
        <f t="shared" si="3"/>
        <v>0</v>
      </c>
    </row>
    <row r="21" spans="1:10" s="2" customFormat="1" ht="25.5">
      <c r="A21" s="12">
        <v>17</v>
      </c>
      <c r="B21" s="41" t="str">
        <f>zbiorówka!B21</f>
        <v>Dynamometr 1N siłomierz</v>
      </c>
      <c r="C21" s="41" t="str">
        <f>zbiorówka!C21</f>
        <v>zakres pomiarowy 1N</v>
      </c>
      <c r="D21" s="53">
        <v>0</v>
      </c>
      <c r="E21" s="14">
        <f>zbiorówka!E21</f>
        <v>0</v>
      </c>
      <c r="F21" s="14">
        <f t="shared" si="0"/>
        <v>0</v>
      </c>
      <c r="G21" s="30">
        <f>zbiorówka!G21</f>
        <v>0</v>
      </c>
      <c r="H21" s="15">
        <f t="shared" si="1"/>
        <v>0</v>
      </c>
      <c r="I21" s="4">
        <f t="shared" si="2"/>
        <v>0</v>
      </c>
      <c r="J21" s="5">
        <f t="shared" si="3"/>
        <v>0</v>
      </c>
    </row>
    <row r="22" spans="1:10" s="2" customFormat="1" ht="25.5">
      <c r="A22" s="12">
        <v>18</v>
      </c>
      <c r="B22" s="41" t="str">
        <f>zbiorówka!B22</f>
        <v>Dynamometr 2.5N siłomierz</v>
      </c>
      <c r="C22" s="41" t="str">
        <f>zbiorówka!C22</f>
        <v>zakres pomiarowy 2,5N</v>
      </c>
      <c r="D22" s="53">
        <v>0</v>
      </c>
      <c r="E22" s="14">
        <f>zbiorówka!E22</f>
        <v>0</v>
      </c>
      <c r="F22" s="14">
        <f t="shared" si="0"/>
        <v>0</v>
      </c>
      <c r="G22" s="30">
        <f>zbiorówka!G22</f>
        <v>0</v>
      </c>
      <c r="H22" s="15">
        <f t="shared" si="1"/>
        <v>0</v>
      </c>
      <c r="I22" s="4">
        <f t="shared" si="2"/>
        <v>0</v>
      </c>
      <c r="J22" s="5">
        <f t="shared" si="3"/>
        <v>0</v>
      </c>
    </row>
    <row r="23" spans="1:10" s="2" customFormat="1" ht="25.5">
      <c r="A23" s="12">
        <v>19</v>
      </c>
      <c r="B23" s="41" t="str">
        <f>zbiorówka!B23</f>
        <v>Dynamometr 5N siłomierz</v>
      </c>
      <c r="C23" s="41" t="str">
        <f>zbiorówka!C23</f>
        <v>zakres pomiarowy 5N</v>
      </c>
      <c r="D23" s="53">
        <v>2</v>
      </c>
      <c r="E23" s="14">
        <f>zbiorówka!E23</f>
        <v>0</v>
      </c>
      <c r="F23" s="14">
        <f t="shared" si="0"/>
        <v>0</v>
      </c>
      <c r="G23" s="30">
        <f>zbiorówka!G23</f>
        <v>0</v>
      </c>
      <c r="H23" s="15">
        <f t="shared" si="1"/>
        <v>0</v>
      </c>
      <c r="I23" s="4">
        <f t="shared" si="2"/>
        <v>0</v>
      </c>
      <c r="J23" s="5">
        <f t="shared" si="3"/>
        <v>0</v>
      </c>
    </row>
    <row r="24" spans="1:10" s="2" customFormat="1" ht="25.5">
      <c r="A24" s="12">
        <v>20</v>
      </c>
      <c r="B24" s="41" t="str">
        <f>zbiorówka!B24</f>
        <v>Dynamometr 10N siłomierz</v>
      </c>
      <c r="C24" s="41" t="str">
        <f>zbiorówka!C24</f>
        <v>zakres pomiarowy 10N</v>
      </c>
      <c r="D24" s="53">
        <v>0</v>
      </c>
      <c r="E24" s="14">
        <f>zbiorówka!E24</f>
        <v>0</v>
      </c>
      <c r="F24" s="14">
        <f t="shared" si="0"/>
        <v>0</v>
      </c>
      <c r="G24" s="30">
        <f>zbiorówka!G24</f>
        <v>0</v>
      </c>
      <c r="H24" s="15">
        <f t="shared" si="1"/>
        <v>0</v>
      </c>
      <c r="I24" s="4">
        <f t="shared" si="2"/>
        <v>0</v>
      </c>
      <c r="J24" s="5">
        <f t="shared" si="3"/>
        <v>0</v>
      </c>
    </row>
    <row r="25" spans="1:10" s="2" customFormat="1" ht="25.5">
      <c r="A25" s="12">
        <v>21</v>
      </c>
      <c r="B25" s="41" t="str">
        <f>zbiorówka!B25</f>
        <v>Dynamometr 20N siłomierz</v>
      </c>
      <c r="C25" s="41" t="str">
        <f>zbiorówka!C25</f>
        <v>zakres pomiarowy 20N</v>
      </c>
      <c r="D25" s="53">
        <v>1</v>
      </c>
      <c r="E25" s="14">
        <f>zbiorówka!E25</f>
        <v>0</v>
      </c>
      <c r="F25" s="14">
        <f t="shared" si="0"/>
        <v>0</v>
      </c>
      <c r="G25" s="30">
        <f>zbiorówka!G25</f>
        <v>0</v>
      </c>
      <c r="H25" s="15">
        <f t="shared" si="1"/>
        <v>0</v>
      </c>
      <c r="I25" s="4">
        <f t="shared" si="2"/>
        <v>0</v>
      </c>
      <c r="J25" s="5">
        <f t="shared" si="3"/>
        <v>0</v>
      </c>
    </row>
    <row r="26" spans="1:10" s="2" customFormat="1" ht="25.5">
      <c r="A26" s="12">
        <v>22</v>
      </c>
      <c r="B26" s="41" t="str">
        <f>zbiorówka!B26</f>
        <v>Dynamometr 100N siłomierz</v>
      </c>
      <c r="C26" s="41" t="str">
        <f>zbiorówka!C26</f>
        <v>zakres pomiarowy 100N</v>
      </c>
      <c r="D26" s="53">
        <v>0</v>
      </c>
      <c r="E26" s="14">
        <f>zbiorówka!E26</f>
        <v>0</v>
      </c>
      <c r="F26" s="14">
        <f t="shared" si="0"/>
        <v>0</v>
      </c>
      <c r="G26" s="30">
        <f>zbiorówka!G26</f>
        <v>0</v>
      </c>
      <c r="H26" s="15">
        <f t="shared" si="1"/>
        <v>0</v>
      </c>
      <c r="I26" s="4">
        <f t="shared" si="2"/>
        <v>0</v>
      </c>
      <c r="J26" s="5">
        <f t="shared" si="3"/>
        <v>0</v>
      </c>
    </row>
    <row r="27" spans="1:10" s="2" customFormat="1" ht="25.5">
      <c r="A27" s="12">
        <v>23</v>
      </c>
      <c r="B27" s="41" t="str">
        <f>zbiorówka!B27</f>
        <v>Dynamometr 50N siłomierz</v>
      </c>
      <c r="C27" s="41" t="str">
        <f>zbiorówka!C27</f>
        <v>zakres pomiarowy 50N</v>
      </c>
      <c r="D27" s="53">
        <v>0</v>
      </c>
      <c r="E27" s="14">
        <f>zbiorówka!E27</f>
        <v>0</v>
      </c>
      <c r="F27" s="14">
        <f t="shared" si="0"/>
        <v>0</v>
      </c>
      <c r="G27" s="30">
        <f>zbiorówka!G27</f>
        <v>0</v>
      </c>
      <c r="H27" s="15">
        <f t="shared" si="1"/>
        <v>0</v>
      </c>
      <c r="I27" s="4">
        <f t="shared" si="2"/>
        <v>0</v>
      </c>
      <c r="J27" s="5">
        <f t="shared" si="3"/>
        <v>0</v>
      </c>
    </row>
    <row r="28" spans="1:10" s="2" customFormat="1" ht="51">
      <c r="A28" s="12">
        <v>24</v>
      </c>
      <c r="B28" s="41" t="str">
        <f>zbiorówka!B28</f>
        <v>Siłomierz demonstracyjny 5N - dynamometr</v>
      </c>
      <c r="C28" s="41" t="str">
        <f>zbiorówka!C28</f>
        <v>Siłomierz demonstracyjny wyskalowany w gramach oraz Newtonach do demonstracji dla nauczyciela, zakres pomiarowy 5n</v>
      </c>
      <c r="D28" s="53">
        <v>0</v>
      </c>
      <c r="E28" s="14">
        <f>zbiorówka!E28</f>
        <v>0</v>
      </c>
      <c r="F28" s="14">
        <f t="shared" si="0"/>
        <v>0</v>
      </c>
      <c r="G28" s="30">
        <f>zbiorówka!G28</f>
        <v>0</v>
      </c>
      <c r="H28" s="15">
        <f t="shared" si="1"/>
        <v>0</v>
      </c>
      <c r="I28" s="4">
        <f t="shared" si="2"/>
        <v>0</v>
      </c>
      <c r="J28" s="5">
        <f t="shared" si="3"/>
        <v>0</v>
      </c>
    </row>
    <row r="29" spans="1:10" s="2" customFormat="1" ht="51">
      <c r="A29" s="12">
        <v>25</v>
      </c>
      <c r="B29" s="41" t="str">
        <f>zbiorówka!B29</f>
        <v>Siłomierz demonstracyjny 10N - dynamometr</v>
      </c>
      <c r="C29" s="41" t="str">
        <f>zbiorówka!C29</f>
        <v>Siłomierz demonstracyjny wyskalowany w gramach oraz Newtonach do demonstracji dla nauczyciela,. Zakres pomiarowy 10N</v>
      </c>
      <c r="D29" s="53">
        <v>1</v>
      </c>
      <c r="E29" s="14">
        <f>zbiorówka!E29</f>
        <v>0</v>
      </c>
      <c r="F29" s="14">
        <f t="shared" si="0"/>
        <v>0</v>
      </c>
      <c r="G29" s="30">
        <f>zbiorówka!G29</f>
        <v>0</v>
      </c>
      <c r="H29" s="15">
        <f t="shared" si="1"/>
        <v>0</v>
      </c>
      <c r="I29" s="4">
        <f t="shared" si="2"/>
        <v>0</v>
      </c>
      <c r="J29" s="5">
        <f t="shared" si="3"/>
        <v>0</v>
      </c>
    </row>
    <row r="30" spans="1:10" s="2" customFormat="1" ht="38.25">
      <c r="A30" s="12">
        <v>26</v>
      </c>
      <c r="B30" s="41" t="str">
        <f>zbiorówka!B30</f>
        <v>Statyw demonstracyjny</v>
      </c>
      <c r="C30" s="41" t="str">
        <f>zbiorówka!C30</f>
        <v>Wskład zestawu wchodzi minimum: trójkątna podstawa statywu, kolumna statywu, przedłużenie kolumny statywu, uchwyt (imadło), łącznik krzyżowy , pręt z otworem na końcu , uchwyt pierścieniowy, haczyk, podstawka stolikowa okrągła, łapa do kolb.</v>
      </c>
      <c r="D30" s="53">
        <v>0</v>
      </c>
      <c r="E30" s="14">
        <f>zbiorówka!E30</f>
        <v>0</v>
      </c>
      <c r="F30" s="14">
        <f t="shared" si="0"/>
        <v>0</v>
      </c>
      <c r="G30" s="30">
        <f>zbiorówka!G30</f>
        <v>0</v>
      </c>
      <c r="H30" s="15">
        <f t="shared" si="1"/>
        <v>0</v>
      </c>
      <c r="I30" s="4">
        <f t="shared" si="2"/>
        <v>0</v>
      </c>
      <c r="J30" s="5">
        <f t="shared" si="3"/>
        <v>0</v>
      </c>
    </row>
    <row r="31" spans="1:10" s="2" customFormat="1" ht="25.5">
      <c r="A31" s="12">
        <v>27</v>
      </c>
      <c r="B31" s="41" t="str">
        <f>zbiorówka!B31</f>
        <v>Wahadło matematyczne</v>
      </c>
      <c r="C31" s="41" t="str">
        <f>zbiorówka!C31</f>
        <v>W skład zestawu wchodzi statywu z akcesoriami (półka z miarką, skala wychylenia), ławeczka,  trzech kul stalowe o średnicy 22mm, 33mm i 32mm.</v>
      </c>
      <c r="D31" s="53">
        <v>0</v>
      </c>
      <c r="E31" s="14">
        <f>zbiorówka!E31</f>
        <v>0</v>
      </c>
      <c r="F31" s="14">
        <f t="shared" si="0"/>
        <v>0</v>
      </c>
      <c r="G31" s="30">
        <f>zbiorówka!G31</f>
        <v>0</v>
      </c>
      <c r="H31" s="15">
        <f t="shared" si="1"/>
        <v>0</v>
      </c>
      <c r="I31" s="4">
        <f t="shared" si="2"/>
        <v>0</v>
      </c>
      <c r="J31" s="5">
        <f t="shared" si="3"/>
        <v>0</v>
      </c>
    </row>
    <row r="32" spans="1:10" s="2" customFormat="1" ht="51">
      <c r="A32" s="12">
        <v>28</v>
      </c>
      <c r="B32" s="41" t="str">
        <f>zbiorówka!B32</f>
        <v>Przyrząd do badania ruchu</v>
      </c>
      <c r="C32" s="41" t="str">
        <f>zbiorówka!C32</f>
        <v>Przyrząd do demonstarcji i doświadczeń z zakresu ruchu jednostajnego, jednostajnie przyspieszonego oraz oddziaływań bezpośrednich. Zestaw: równia ze skalą (min.70cm) - metalowa, zestaw min. 5 metalowych kulek (średnica dostosowana do rowka równi), rurka do doświadczeń z ruchem pęcherzyka powietrza - szklana z zatyczkami</v>
      </c>
      <c r="D32" s="53">
        <v>1</v>
      </c>
      <c r="E32" s="14">
        <f>zbiorówka!E32</f>
        <v>0</v>
      </c>
      <c r="F32" s="14">
        <f t="shared" si="0"/>
        <v>0</v>
      </c>
      <c r="G32" s="30">
        <f>zbiorówka!G32</f>
        <v>0</v>
      </c>
      <c r="H32" s="15">
        <f t="shared" si="1"/>
        <v>0</v>
      </c>
      <c r="I32" s="4">
        <f t="shared" si="2"/>
        <v>0</v>
      </c>
      <c r="J32" s="5">
        <f t="shared" si="3"/>
        <v>0</v>
      </c>
    </row>
    <row r="33" spans="1:10" s="2" customFormat="1" ht="51">
      <c r="A33" s="12">
        <v>29</v>
      </c>
      <c r="B33" s="62" t="str">
        <f>zbiorówka!B33</f>
        <v>Równia pochyła do doświadczeń z tarciem</v>
      </c>
      <c r="C33" s="62" t="str">
        <f>zbiorówka!C33</f>
        <v>W skład zestawu wchodzą minimum: rynienka metalowa z krążkiem obrotowym i podziałką kątową z pionem, statyw mocujący z możliwością regulacji kąta nachylenia równi, dwa klocki drewniane z dwoma obciążnikami (każdy), cztery wymienne powierzchnie o różnym stopniu przyczepności, zestaw 6 odważników 50g, linka</v>
      </c>
      <c r="D33" s="53">
        <v>1</v>
      </c>
      <c r="E33" s="14">
        <f>zbiorówka!E33</f>
        <v>0</v>
      </c>
      <c r="F33" s="14">
        <f t="shared" si="0"/>
        <v>0</v>
      </c>
      <c r="G33" s="30">
        <f>zbiorówka!G33</f>
        <v>0</v>
      </c>
      <c r="H33" s="15">
        <f t="shared" si="1"/>
        <v>0</v>
      </c>
      <c r="I33" s="4">
        <f t="shared" si="2"/>
        <v>0</v>
      </c>
      <c r="J33" s="5">
        <f t="shared" si="3"/>
        <v>0</v>
      </c>
    </row>
    <row r="34" spans="1:10" s="2" customFormat="1" ht="51">
      <c r="A34" s="12">
        <v>30</v>
      </c>
      <c r="B34" s="62" t="str">
        <f>zbiorówka!B34</f>
        <v>Układ do badania tarcia</v>
      </c>
      <c r="C34" s="62" t="str">
        <f>zbiorówka!C34</f>
        <v>W skład zestawu minimum:
równia kostka drewniana z haczykiem o wym. 25x50x120mm
kostka drewniana z haczykiem o wym. 50x50x120mm oklejona z 3 stron: gumą, skórą oraz tworzywem sztucznym dynamometr.</v>
      </c>
      <c r="D34" s="53">
        <v>1</v>
      </c>
      <c r="E34" s="14">
        <f>zbiorówka!E34</f>
        <v>0</v>
      </c>
      <c r="F34" s="14">
        <f t="shared" si="0"/>
        <v>0</v>
      </c>
      <c r="G34" s="30">
        <f>zbiorówka!G34</f>
        <v>0</v>
      </c>
      <c r="H34" s="15">
        <f t="shared" si="1"/>
        <v>0</v>
      </c>
      <c r="I34" s="4">
        <f t="shared" si="2"/>
        <v>0</v>
      </c>
      <c r="J34" s="5">
        <f t="shared" si="3"/>
        <v>0</v>
      </c>
    </row>
    <row r="35" spans="1:10" s="2" customFormat="1" ht="51">
      <c r="A35" s="12">
        <v>31</v>
      </c>
      <c r="B35" s="41" t="str">
        <f>zbiorówka!B35</f>
        <v>Tor powietrzny z dmuchawą i licznikiem elektronicznym</v>
      </c>
      <c r="C35" s="41" t="str">
        <f>zbiorówka!C35</f>
        <v>Zestaw składa się z minimum:
- Liniowy tor powietrzny min 200 cm z kompletem akcesoriów
- Licznik elektroniczny z w czujnikami ruchu
- Dmuchawa elektryczna</v>
      </c>
      <c r="D35" s="53">
        <v>0</v>
      </c>
      <c r="E35" s="14">
        <f>zbiorówka!E35</f>
        <v>0</v>
      </c>
      <c r="F35" s="14">
        <f t="shared" si="0"/>
        <v>0</v>
      </c>
      <c r="G35" s="30">
        <f>zbiorówka!G35</f>
        <v>0</v>
      </c>
      <c r="H35" s="15">
        <f t="shared" si="1"/>
        <v>0</v>
      </c>
      <c r="I35" s="4">
        <f t="shared" si="2"/>
        <v>0</v>
      </c>
      <c r="J35" s="5">
        <f t="shared" si="3"/>
        <v>0</v>
      </c>
    </row>
    <row r="36" spans="1:10" s="2" customFormat="1" ht="76.5">
      <c r="A36" s="12">
        <v>32</v>
      </c>
      <c r="B36" s="41" t="str">
        <f>zbiorówka!B36</f>
        <v>Zestaw demonstracyjny do doświadczeń z mechaniki - do tablicy szkolnej</v>
      </c>
      <c r="C36" s="41" t="str">
        <f>zbiorówka!C36</f>
        <v>Przykładowy skład zestawu: siłomierze, sprężyny, obciążniki z podstawą, obciążniki na pręcie, wózek do równi pochyłej, równia pochyła, słupki z haczykami, klocek do tarcia, pręty, przymiar, kółko z podziałką kątową, tarcza do momentów sił, słupki do siłomierzy, bloki, słupki do dźwigni, belka dźwigni, wskaźniki, siłomierze tarczowe, pierścień, kołowrót.</v>
      </c>
      <c r="D36" s="53">
        <v>0</v>
      </c>
      <c r="E36" s="14">
        <f>zbiorówka!E36</f>
        <v>0</v>
      </c>
      <c r="F36" s="14">
        <f t="shared" si="0"/>
        <v>0</v>
      </c>
      <c r="G36" s="30">
        <f>zbiorówka!G36</f>
        <v>0</v>
      </c>
      <c r="H36" s="15">
        <f t="shared" si="1"/>
        <v>0</v>
      </c>
      <c r="I36" s="4">
        <f t="shared" si="2"/>
        <v>0</v>
      </c>
      <c r="J36" s="5">
        <f t="shared" si="3"/>
        <v>0</v>
      </c>
    </row>
    <row r="37" spans="1:10" s="2" customFormat="1" ht="25.5">
      <c r="A37" s="12">
        <v>33</v>
      </c>
      <c r="B37" s="41" t="str">
        <f>zbiorówka!B37</f>
        <v>Lewitujące magnesy</v>
      </c>
      <c r="C37" s="41" t="str">
        <f>zbiorówka!C37</f>
        <v>4 magnesy oraz podstawa z prętem.</v>
      </c>
      <c r="D37" s="53">
        <v>0</v>
      </c>
      <c r="E37" s="14">
        <f>zbiorówka!E37</f>
        <v>0</v>
      </c>
      <c r="F37" s="14">
        <f t="shared" si="0"/>
        <v>0</v>
      </c>
      <c r="G37" s="30">
        <f>zbiorówka!G37</f>
        <v>0</v>
      </c>
      <c r="H37" s="15">
        <f t="shared" si="1"/>
        <v>0</v>
      </c>
      <c r="I37" s="4">
        <f t="shared" si="2"/>
        <v>0</v>
      </c>
      <c r="J37" s="5">
        <f t="shared" si="3"/>
        <v>0</v>
      </c>
    </row>
    <row r="38" spans="1:10" s="2" customFormat="1" ht="51">
      <c r="A38" s="12">
        <v>34</v>
      </c>
      <c r="B38" s="41" t="str">
        <f>zbiorówka!B38</f>
        <v>Igły magnetyczne na podstawce z tworzywa</v>
      </c>
      <c r="C38" s="41" t="str">
        <f>zbiorówka!C38</f>
        <v>Wysokość min: 11cm min Długość igły: 13cm, 2 szt. w zestawie</v>
      </c>
      <c r="D38" s="53">
        <v>0</v>
      </c>
      <c r="E38" s="14">
        <f>zbiorówka!E38</f>
        <v>0</v>
      </c>
      <c r="F38" s="14">
        <f t="shared" si="0"/>
        <v>0</v>
      </c>
      <c r="G38" s="30">
        <f>zbiorówka!G38</f>
        <v>0</v>
      </c>
      <c r="H38" s="15">
        <f t="shared" si="1"/>
        <v>0</v>
      </c>
      <c r="I38" s="4">
        <f t="shared" si="2"/>
        <v>0</v>
      </c>
      <c r="J38" s="5">
        <f t="shared" si="3"/>
        <v>0</v>
      </c>
    </row>
    <row r="39" spans="1:10" s="2" customFormat="1" ht="25.5">
      <c r="A39" s="12">
        <v>35</v>
      </c>
      <c r="B39" s="41" t="str">
        <f>zbiorówka!B39</f>
        <v>Magnes podkowa</v>
      </c>
      <c r="C39" s="41" t="str">
        <f>zbiorówka!C39</f>
        <v>Wymiary min. 80x62x20mm</v>
      </c>
      <c r="D39" s="53">
        <v>0</v>
      </c>
      <c r="E39" s="14">
        <f>zbiorówka!E39</f>
        <v>0</v>
      </c>
      <c r="F39" s="14">
        <f t="shared" si="0"/>
        <v>0</v>
      </c>
      <c r="G39" s="30">
        <f>zbiorówka!G39</f>
        <v>0</v>
      </c>
      <c r="H39" s="15">
        <f t="shared" si="1"/>
        <v>0</v>
      </c>
      <c r="I39" s="4">
        <f t="shared" si="2"/>
        <v>0</v>
      </c>
      <c r="J39" s="5">
        <f t="shared" si="3"/>
        <v>0</v>
      </c>
    </row>
    <row r="40" spans="1:10" s="2" customFormat="1" ht="89.25">
      <c r="A40" s="12">
        <v>36</v>
      </c>
      <c r="B40" s="41" t="str">
        <f>zbiorówka!B40</f>
        <v>Demonstrator linii pola magnetycznego - pole magnetyczne do demonstracji</v>
      </c>
      <c r="C40" s="41" t="str">
        <f>zbiorówka!C40</f>
        <v>Zestaw 2 urządzeń demonstracyjnych - 2 stelaże z przezroczystego tworzywa:1.do umieszczenia magnesu w kształcie walca/sztabki i 2. magnesu w kształcie podkowy. Na stelażach umieszczone ruchome igły magnetyczne (min.200). W zestawie 2 magnesy (kształt: walec wys.ok 7cm  i podkowa wymiar ok.8x8cm.) Orientacyjna wys. stalaży 20cm.</v>
      </c>
      <c r="D40" s="53">
        <v>0</v>
      </c>
      <c r="E40" s="14">
        <f>zbiorówka!E40</f>
        <v>0</v>
      </c>
      <c r="F40" s="14">
        <f t="shared" si="0"/>
        <v>0</v>
      </c>
      <c r="G40" s="30">
        <f>zbiorówka!G40</f>
        <v>0</v>
      </c>
      <c r="H40" s="15">
        <f t="shared" si="1"/>
        <v>0</v>
      </c>
      <c r="I40" s="4">
        <f t="shared" si="2"/>
        <v>0</v>
      </c>
      <c r="J40" s="5">
        <f t="shared" si="3"/>
        <v>0</v>
      </c>
    </row>
    <row r="41" spans="1:10" s="2" customFormat="1" ht="25.5">
      <c r="A41" s="12">
        <v>37</v>
      </c>
      <c r="B41" s="41" t="str">
        <f>zbiorówka!B41</f>
        <v>Magnesy sztabkowe</v>
      </c>
      <c r="C41" s="41" t="str">
        <f>zbiorówka!C41</f>
        <v>2 magnesy sztabkowe płaskie o wymiarach 100x20x7</v>
      </c>
      <c r="D41" s="53">
        <v>0</v>
      </c>
      <c r="E41" s="14">
        <f>zbiorówka!E41</f>
        <v>0</v>
      </c>
      <c r="F41" s="14">
        <f t="shared" si="0"/>
        <v>0</v>
      </c>
      <c r="G41" s="30">
        <f>zbiorówka!G41</f>
        <v>0</v>
      </c>
      <c r="H41" s="15">
        <f t="shared" si="1"/>
        <v>0</v>
      </c>
      <c r="I41" s="4">
        <f t="shared" si="2"/>
        <v>0</v>
      </c>
      <c r="J41" s="5">
        <f t="shared" si="3"/>
        <v>0</v>
      </c>
    </row>
    <row r="42" spans="1:10" s="2" customFormat="1" ht="76.5">
      <c r="A42" s="12">
        <v>38</v>
      </c>
      <c r="B42" s="41" t="str">
        <f>zbiorówka!B42</f>
        <v>Zestaw miniaturowych igieł magnetyczne na podstawkach</v>
      </c>
      <c r="C42" s="41" t="str">
        <f>zbiorówka!C42</f>
        <v>Miniaturowe igły magnetyczne na podstawkach. Wielkość igły  3cm +/- 10% . W zestawie 10 sztuk.</v>
      </c>
      <c r="D42" s="53">
        <v>1</v>
      </c>
      <c r="E42" s="14">
        <f>zbiorówka!E42</f>
        <v>0</v>
      </c>
      <c r="F42" s="14">
        <f t="shared" si="0"/>
        <v>0</v>
      </c>
      <c r="G42" s="30">
        <f>zbiorówka!G42</f>
        <v>0</v>
      </c>
      <c r="H42" s="15">
        <f t="shared" si="1"/>
        <v>0</v>
      </c>
      <c r="I42" s="4">
        <f t="shared" si="2"/>
        <v>0</v>
      </c>
      <c r="J42" s="5">
        <f t="shared" si="3"/>
        <v>0</v>
      </c>
    </row>
    <row r="43" spans="1:10" s="2" customFormat="1" ht="63.75">
      <c r="A43" s="12">
        <v>39</v>
      </c>
      <c r="B43" s="41" t="str">
        <f>zbiorówka!B43</f>
        <v>Przyrząd do demonstracji linii pola magnetycznego</v>
      </c>
      <c r="C43" s="41" t="str">
        <f>zbiorówka!C43</f>
        <v>Przyrząd zawiera ok.115 igieł magnetycznych osadzonych między  płytkami z przezroczystego tworzywa sztucznego. Wymiary płytek ok.15cmx15cm</v>
      </c>
      <c r="D43" s="53">
        <v>1</v>
      </c>
      <c r="E43" s="14">
        <f>zbiorówka!E43</f>
        <v>0</v>
      </c>
      <c r="F43" s="14">
        <f t="shared" si="0"/>
        <v>0</v>
      </c>
      <c r="G43" s="30">
        <f>zbiorówka!G43</f>
        <v>0</v>
      </c>
      <c r="H43" s="15">
        <f t="shared" si="1"/>
        <v>0</v>
      </c>
      <c r="I43" s="4">
        <f t="shared" si="2"/>
        <v>0</v>
      </c>
      <c r="J43" s="5">
        <f t="shared" si="3"/>
        <v>0</v>
      </c>
    </row>
    <row r="44" spans="1:10" s="2" customFormat="1" ht="63.75">
      <c r="A44" s="12">
        <v>40</v>
      </c>
      <c r="B44" s="41" t="str">
        <f>zbiorówka!B44</f>
        <v>Przyrząd do demonstracji pola magnetycznego solenoidu</v>
      </c>
      <c r="C44" s="41" t="str">
        <f>zbiorówka!C44</f>
        <v>Przyrząd zawiera solenoid (cewka powietrzna) i igłę  magnetyczną umieszczone podstawce. Selenoid zakończony wtykami.</v>
      </c>
      <c r="D44" s="53">
        <v>1</v>
      </c>
      <c r="E44" s="14">
        <f>zbiorówka!E44</f>
        <v>0</v>
      </c>
      <c r="F44" s="14">
        <f t="shared" si="0"/>
        <v>0</v>
      </c>
      <c r="G44" s="30">
        <f>zbiorówka!G44</f>
        <v>0</v>
      </c>
      <c r="H44" s="15">
        <f t="shared" si="1"/>
        <v>0</v>
      </c>
      <c r="I44" s="4">
        <f t="shared" si="2"/>
        <v>0</v>
      </c>
      <c r="J44" s="5">
        <f t="shared" si="3"/>
        <v>0</v>
      </c>
    </row>
    <row r="45" spans="1:10" s="2" customFormat="1" ht="89.25">
      <c r="A45" s="12">
        <v>41</v>
      </c>
      <c r="B45" s="41" t="str">
        <f>zbiorówka!B45</f>
        <v>Przyrząd demonstracyjny pola magnetycznego przewodu prostoliniowego</v>
      </c>
      <c r="C45" s="41" t="str">
        <f>zbiorówka!C45</f>
        <v>Przyrząd składający się minimum z podstawy na której znajdują się igłą magnetyczna i równolegle do niej umocowany przewód.</v>
      </c>
      <c r="D45" s="53">
        <v>0</v>
      </c>
      <c r="E45" s="14">
        <f>zbiorówka!E45</f>
        <v>0</v>
      </c>
      <c r="F45" s="14">
        <f t="shared" si="0"/>
        <v>0</v>
      </c>
      <c r="G45" s="30">
        <f>zbiorówka!G45</f>
        <v>0</v>
      </c>
      <c r="H45" s="15">
        <f t="shared" si="1"/>
        <v>0</v>
      </c>
      <c r="I45" s="4">
        <f t="shared" si="2"/>
        <v>0</v>
      </c>
      <c r="J45" s="5">
        <f t="shared" si="3"/>
        <v>0</v>
      </c>
    </row>
    <row r="46" spans="1:10" s="2" customFormat="1" ht="89.25">
      <c r="A46" s="12">
        <v>42</v>
      </c>
      <c r="B46" s="41" t="str">
        <f>zbiorówka!B46</f>
        <v>Zestaw do demonstracji pola magnetycznego wokół przewodnika z prądem</v>
      </c>
      <c r="C46" s="41" t="str">
        <f>zbiorówka!C46</f>
        <v>Zestaw służy do demonstracji, w tym: przewodnik kołowy, przewodnik prostoliniowy, przewodnik prostokątny, zwojnica, nakładka (płytka z przeźroczystego tworzywa), magnes izotopowy , pierścień stalowy, opiłki,igły magnetyczne na podstawkach.</v>
      </c>
      <c r="D46" s="53">
        <v>1</v>
      </c>
      <c r="E46" s="14">
        <f>zbiorówka!E46</f>
        <v>0</v>
      </c>
      <c r="F46" s="14">
        <f t="shared" si="0"/>
        <v>0</v>
      </c>
      <c r="G46" s="30">
        <f>zbiorówka!G46</f>
        <v>0</v>
      </c>
      <c r="H46" s="15">
        <f t="shared" si="1"/>
        <v>0</v>
      </c>
      <c r="I46" s="4">
        <f t="shared" si="2"/>
        <v>0</v>
      </c>
      <c r="J46" s="5">
        <f t="shared" si="3"/>
        <v>0</v>
      </c>
    </row>
    <row r="47" spans="1:10" s="1" customFormat="1" ht="38.25">
      <c r="A47" s="12">
        <v>43</v>
      </c>
      <c r="B47" s="41" t="str">
        <f>zbiorówka!B47</f>
        <v>Elektromagnes</v>
      </c>
      <c r="C47" s="41" t="str">
        <f>zbiorówka!C47</f>
        <v>Skład zestwau:2 szt. cewek, osadzonych na metalowym rdzeniu (U profil), zwora, haczyk.Na cewkach oznaczony kierunek nawinięcia cewki. Cewki mogą być połączone szeregowo lub równolegle. Wtyczki bananowe. Wymiary orientacyjne ok: 140mm x 140mm x 40mm</v>
      </c>
      <c r="D47" s="53">
        <v>1</v>
      </c>
      <c r="E47" s="14">
        <f>zbiorówka!E47</f>
        <v>0</v>
      </c>
      <c r="F47" s="14">
        <f t="shared" si="0"/>
        <v>0</v>
      </c>
      <c r="G47" s="30">
        <f>zbiorówka!G47</f>
        <v>0</v>
      </c>
      <c r="H47" s="15">
        <f t="shared" si="1"/>
        <v>0</v>
      </c>
      <c r="I47" s="4">
        <f t="shared" si="2"/>
        <v>0</v>
      </c>
      <c r="J47" s="5">
        <f t="shared" si="3"/>
        <v>0</v>
      </c>
    </row>
    <row r="48" spans="1:10" ht="89.25">
      <c r="A48" s="12">
        <v>44</v>
      </c>
      <c r="B48" s="41" t="str">
        <f>zbiorówka!B48</f>
        <v>Komplet do doświadczeń z ciepła - wersja rozbudowana</v>
      </c>
      <c r="C48" s="41" t="str">
        <f>zbiorówka!C48</f>
        <v>W skład kompletu wchodzą m.in.: dylatoskop
kalorymetr, przyrząd do liniowego przewodzenia ciepła,
przewodniki ciepła,
termoskop, odwadniacz, pierścień Gravesanda,
przyrząd do konwekcji ciepła,
aktynometr, baterię słoneczną, model wyłącznika termobimetalowego, szkło i sprzęt laboratoryjny. całość zapakowana w walizkę."</v>
      </c>
      <c r="D48" s="53">
        <v>1</v>
      </c>
      <c r="E48" s="14">
        <f>zbiorówka!E48</f>
        <v>0</v>
      </c>
      <c r="F48" s="14">
        <f t="shared" ref="F48:F85" si="4">E48*D48</f>
        <v>0</v>
      </c>
      <c r="G48" s="30">
        <f>zbiorówka!G48</f>
        <v>0</v>
      </c>
      <c r="H48" s="15">
        <f t="shared" ref="H48:H85" si="5">J48-F48</f>
        <v>0</v>
      </c>
      <c r="I48" s="4">
        <f t="shared" ref="I48:I85" si="6">E48*G48%+E48</f>
        <v>0</v>
      </c>
      <c r="J48" s="5">
        <f t="shared" ref="J48:J85" si="7">I48*D48</f>
        <v>0</v>
      </c>
    </row>
    <row r="49" spans="1:10" ht="38.25">
      <c r="A49" s="12">
        <v>45</v>
      </c>
      <c r="B49" s="41" t="str">
        <f>zbiorówka!B49</f>
        <v>Wizualizator przewodności cieplnej metali</v>
      </c>
      <c r="C49" s="41" t="str">
        <f>zbiorówka!C49</f>
        <v>Urządzenie składa się z czterech metalowych płaskowników wykonanych ze stali, mosiądzu, aluminium i miedzi, umieszczonych na w plastikowej podstawie.</v>
      </c>
      <c r="D49" s="53">
        <v>1</v>
      </c>
      <c r="E49" s="14">
        <f>zbiorówka!E49</f>
        <v>0</v>
      </c>
      <c r="F49" s="14">
        <f t="shared" si="4"/>
        <v>0</v>
      </c>
      <c r="G49" s="30">
        <f>zbiorówka!G49</f>
        <v>0</v>
      </c>
      <c r="H49" s="15">
        <f t="shared" si="5"/>
        <v>0</v>
      </c>
      <c r="I49" s="4">
        <f t="shared" si="6"/>
        <v>0</v>
      </c>
      <c r="J49" s="5">
        <f t="shared" si="7"/>
        <v>0</v>
      </c>
    </row>
    <row r="50" spans="1:10" ht="38.25">
      <c r="A50" s="12">
        <v>46</v>
      </c>
      <c r="B50" s="41" t="str">
        <f>zbiorówka!B50</f>
        <v>Manometr wodny - otwarty</v>
      </c>
      <c r="C50" s="41" t="str">
        <f>zbiorówka!C50</f>
        <v>Manometr wodny ( dwie rurk labolatoryjnych połączonych ze sobą elastyczną rurką z podziałką)</v>
      </c>
      <c r="D50" s="53">
        <v>1</v>
      </c>
      <c r="E50" s="14">
        <f>zbiorówka!E50</f>
        <v>0</v>
      </c>
      <c r="F50" s="14">
        <f t="shared" si="4"/>
        <v>0</v>
      </c>
      <c r="G50" s="30">
        <f>zbiorówka!G50</f>
        <v>0</v>
      </c>
      <c r="H50" s="15">
        <f t="shared" si="5"/>
        <v>0</v>
      </c>
      <c r="I50" s="4">
        <f t="shared" si="6"/>
        <v>0</v>
      </c>
      <c r="J50" s="5">
        <f t="shared" si="7"/>
        <v>0</v>
      </c>
    </row>
    <row r="51" spans="1:10" ht="25.5">
      <c r="A51" s="12">
        <v>47</v>
      </c>
      <c r="B51" s="41" t="str">
        <f>zbiorówka!B51</f>
        <v>Bimetal z rękojeścią</v>
      </c>
      <c r="C51" s="41" t="str">
        <f>zbiorówka!C51</f>
        <v>osadzone w rękojeści 2 połączone ze sobą paski metali</v>
      </c>
      <c r="D51" s="53">
        <v>0</v>
      </c>
      <c r="E51" s="14">
        <f>zbiorówka!E51</f>
        <v>0</v>
      </c>
      <c r="F51" s="14">
        <f t="shared" si="4"/>
        <v>0</v>
      </c>
      <c r="G51" s="30">
        <f>zbiorówka!G51</f>
        <v>0</v>
      </c>
      <c r="H51" s="15">
        <f t="shared" si="5"/>
        <v>0</v>
      </c>
      <c r="I51" s="4">
        <f t="shared" si="6"/>
        <v>0</v>
      </c>
      <c r="J51" s="5">
        <f t="shared" si="7"/>
        <v>0</v>
      </c>
    </row>
    <row r="52" spans="1:10" ht="51">
      <c r="A52" s="12">
        <v>48</v>
      </c>
      <c r="B52" s="41" t="str">
        <f>zbiorówka!B52</f>
        <v>Przyrząd do wykazywania rozszerzalności liniowej metali</v>
      </c>
      <c r="C52" s="41" t="str">
        <f>zbiorówka!C52</f>
        <v>Zestaw składa się  z minimum: metalowa podstawa, 2 wsporniki, 3 pręty do doświadczeń z różnych metali, ogranicznik koncencji, talerzyk na alkohol.</v>
      </c>
      <c r="D52" s="53">
        <v>1</v>
      </c>
      <c r="E52" s="14">
        <f>zbiorówka!E52</f>
        <v>0</v>
      </c>
      <c r="F52" s="14">
        <f t="shared" si="4"/>
        <v>0</v>
      </c>
      <c r="G52" s="30">
        <f>zbiorówka!G52</f>
        <v>0</v>
      </c>
      <c r="H52" s="15">
        <f t="shared" si="5"/>
        <v>0</v>
      </c>
      <c r="I52" s="4">
        <f t="shared" si="6"/>
        <v>0</v>
      </c>
      <c r="J52" s="5">
        <f t="shared" si="7"/>
        <v>0</v>
      </c>
    </row>
    <row r="53" spans="1:10" ht="63.75">
      <c r="A53" s="12">
        <v>49</v>
      </c>
      <c r="B53" s="41" t="str">
        <f>zbiorówka!B53</f>
        <v>Zestaw do przemiany pracy mechanicznej w energię</v>
      </c>
      <c r="C53" s="41" t="str">
        <f>zbiorówka!C53</f>
        <v>Zestaw składa się z plastikowego cylindra z tłokiem</v>
      </c>
      <c r="D53" s="53">
        <v>0</v>
      </c>
      <c r="E53" s="14">
        <f>zbiorówka!E53</f>
        <v>0</v>
      </c>
      <c r="F53" s="14">
        <f t="shared" si="4"/>
        <v>0</v>
      </c>
      <c r="G53" s="30">
        <f>zbiorówka!G53</f>
        <v>0</v>
      </c>
      <c r="H53" s="15">
        <f t="shared" si="5"/>
        <v>0</v>
      </c>
      <c r="I53" s="4">
        <f t="shared" si="6"/>
        <v>0</v>
      </c>
      <c r="J53" s="5">
        <f t="shared" si="7"/>
        <v>0</v>
      </c>
    </row>
    <row r="54" spans="1:10" ht="51">
      <c r="A54" s="12">
        <v>50</v>
      </c>
      <c r="B54" s="41" t="str">
        <f>zbiorówka!B54</f>
        <v>Przyrząd do liniowego przewodzenia ciepła</v>
      </c>
      <c r="C54" s="41" t="str">
        <f>zbiorówka!C54</f>
        <v>Przyrząd złożony z  metalowego ramienia zamocowanego na statywie, do którego przykleja się woskiem korki w różnych odstępach.</v>
      </c>
      <c r="D54" s="53">
        <v>1</v>
      </c>
      <c r="E54" s="14">
        <f>zbiorówka!E54</f>
        <v>0</v>
      </c>
      <c r="F54" s="14">
        <f t="shared" si="4"/>
        <v>0</v>
      </c>
      <c r="G54" s="30">
        <f>zbiorówka!G54</f>
        <v>0</v>
      </c>
      <c r="H54" s="15">
        <f t="shared" si="5"/>
        <v>0</v>
      </c>
      <c r="I54" s="4">
        <f t="shared" si="6"/>
        <v>0</v>
      </c>
      <c r="J54" s="5">
        <f t="shared" si="7"/>
        <v>0</v>
      </c>
    </row>
    <row r="55" spans="1:10" ht="127.5">
      <c r="A55" s="12">
        <v>51</v>
      </c>
      <c r="B55" s="41" t="str">
        <f>zbiorówka!B55</f>
        <v>Zestaw do ćwiczeń akustyki</v>
      </c>
      <c r="C55" s="41" t="str">
        <f>zbiorówka!C55</f>
        <v>W jego skład wchodzą:
- para kamertonów rezonansowych z młoteczkiem – 1 kpl.
- sonometr (trichord) – 1 szt.
- zestaw sprężyn o różnym współczynniku sprężystości – 1 kpl.
- sprężyna do demonstracji fali podłużnej – 1 szt.
- sprężyna do demonstracji fali poprzecznej – 1 szt.
- zestaw 10 odważników50 g– 1 kpl.
- statyw z podziałką – 1 kpl.
- miara zwijana - 1 szt.
- stoper – 1 szt.</v>
      </c>
      <c r="D55" s="53">
        <v>1</v>
      </c>
      <c r="E55" s="14">
        <f>zbiorówka!E55</f>
        <v>0</v>
      </c>
      <c r="F55" s="14">
        <f t="shared" si="4"/>
        <v>0</v>
      </c>
      <c r="G55" s="30">
        <f>zbiorówka!G55</f>
        <v>0</v>
      </c>
      <c r="H55" s="15">
        <f t="shared" si="5"/>
        <v>0</v>
      </c>
      <c r="I55" s="4">
        <f t="shared" si="6"/>
        <v>0</v>
      </c>
      <c r="J55" s="5">
        <f t="shared" si="7"/>
        <v>0</v>
      </c>
    </row>
    <row r="56" spans="1:10" ht="63.75">
      <c r="A56" s="12">
        <v>52</v>
      </c>
      <c r="B56" s="41" t="str">
        <f>zbiorówka!B56</f>
        <v>Przyrząd do demonstracji mechanizmu powstawania fali stojącej</v>
      </c>
      <c r="C56" s="41" t="str">
        <f>zbiorówka!C56</f>
        <v>Pomoc dydaktyczna obrazująca mechanizm powstawania fali stojącej. Główna część pomocy-  pętla z folii, z dwoma sinusoidami w różnych kolorach.</v>
      </c>
      <c r="D56" s="53">
        <v>1</v>
      </c>
      <c r="E56" s="14">
        <f>zbiorówka!E56</f>
        <v>0</v>
      </c>
      <c r="F56" s="14">
        <f t="shared" si="4"/>
        <v>0</v>
      </c>
      <c r="G56" s="30">
        <f>zbiorówka!G56</f>
        <v>0</v>
      </c>
      <c r="H56" s="15">
        <f t="shared" si="5"/>
        <v>0</v>
      </c>
      <c r="I56" s="4">
        <f t="shared" si="6"/>
        <v>0</v>
      </c>
      <c r="J56" s="5">
        <f t="shared" si="7"/>
        <v>0</v>
      </c>
    </row>
    <row r="57" spans="1:10" ht="63.75">
      <c r="A57" s="12">
        <v>53</v>
      </c>
      <c r="B57" s="41" t="str">
        <f>zbiorówka!B57</f>
        <v>Klosz próżniowy z manometrem i dzwonkiem elektrycznym</v>
      </c>
      <c r="C57" s="41" t="str">
        <f>zbiorówka!C57</f>
        <v>Klosz próżniowy z manometrem i dzwonkiem elektrycznym. Klosz szklany wyposażony w manometr, wraz z podstawą i gumową uszczelką. Budzik zasilany bateriami.</v>
      </c>
      <c r="D57" s="53">
        <v>1</v>
      </c>
      <c r="E57" s="14">
        <f>zbiorówka!E57</f>
        <v>0</v>
      </c>
      <c r="F57" s="14">
        <f t="shared" si="4"/>
        <v>0</v>
      </c>
      <c r="G57" s="30">
        <f>zbiorówka!G57</f>
        <v>0</v>
      </c>
      <c r="H57" s="15">
        <f t="shared" si="5"/>
        <v>0</v>
      </c>
      <c r="I57" s="4">
        <f t="shared" si="6"/>
        <v>0</v>
      </c>
      <c r="J57" s="5">
        <f t="shared" si="7"/>
        <v>0</v>
      </c>
    </row>
    <row r="58" spans="1:10" ht="38.25">
      <c r="A58" s="12">
        <v>54</v>
      </c>
      <c r="B58" s="41" t="str">
        <f>zbiorówka!B58</f>
        <v>Mechaniczna pompka próżniowa</v>
      </c>
      <c r="C58" s="41" t="str">
        <f>zbiorówka!C58</f>
        <v>Pompka tłokowa, z dwoma przyłączami (nadciśnienie i podciśnienie), w zestawie wąż przyłączeniowy</v>
      </c>
      <c r="D58" s="53">
        <v>1</v>
      </c>
      <c r="E58" s="14">
        <f>zbiorówka!E58</f>
        <v>0</v>
      </c>
      <c r="F58" s="14">
        <f t="shared" si="4"/>
        <v>0</v>
      </c>
      <c r="G58" s="30">
        <f>zbiorówka!G58</f>
        <v>0</v>
      </c>
      <c r="H58" s="15">
        <f t="shared" si="5"/>
        <v>0</v>
      </c>
      <c r="I58" s="4">
        <f t="shared" si="6"/>
        <v>0</v>
      </c>
      <c r="J58" s="5">
        <f t="shared" si="7"/>
        <v>0</v>
      </c>
    </row>
    <row r="59" spans="1:10" ht="25.5">
      <c r="A59" s="12">
        <v>55</v>
      </c>
      <c r="B59" s="41" t="str">
        <f>zbiorówka!B59</f>
        <v>Silnik i żarówka na podstawce</v>
      </c>
      <c r="C59" s="41" t="str">
        <f>zbiorówka!C59</f>
        <v>Podstawka do montowania prostych obwodów elektrycznych-zamontowany silniczek prądu stałego oraz żąrówka. Zasilenie - zasilacz lub bateria</v>
      </c>
      <c r="D59" s="53">
        <v>1</v>
      </c>
      <c r="E59" s="14">
        <f>zbiorówka!E59</f>
        <v>0</v>
      </c>
      <c r="F59" s="14">
        <f t="shared" si="4"/>
        <v>0</v>
      </c>
      <c r="G59" s="30">
        <f>zbiorówka!G59</f>
        <v>0</v>
      </c>
      <c r="H59" s="15">
        <f t="shared" si="5"/>
        <v>0</v>
      </c>
      <c r="I59" s="4">
        <f t="shared" si="6"/>
        <v>0</v>
      </c>
      <c r="J59" s="5">
        <f t="shared" si="7"/>
        <v>0</v>
      </c>
    </row>
    <row r="60" spans="1:10" ht="51">
      <c r="A60" s="12">
        <v>56</v>
      </c>
      <c r="B60" s="41" t="str">
        <f>zbiorówka!B60</f>
        <v>Szeregowe i równoległe połączenie żarówek</v>
      </c>
      <c r="C60" s="41" t="str">
        <f>zbiorówka!C60</f>
        <v>Komplet 2 podstawek:, 1.szeregowe połaczenie min.3 żarówek,2.j równoległe połączenie min.3 żarówek.</v>
      </c>
      <c r="D60" s="53">
        <v>0</v>
      </c>
      <c r="E60" s="14">
        <f>zbiorówka!E60</f>
        <v>0</v>
      </c>
      <c r="F60" s="14">
        <f t="shared" si="4"/>
        <v>0</v>
      </c>
      <c r="G60" s="30">
        <f>zbiorówka!G60</f>
        <v>0</v>
      </c>
      <c r="H60" s="15">
        <f t="shared" si="5"/>
        <v>0</v>
      </c>
      <c r="I60" s="4">
        <f t="shared" si="6"/>
        <v>0</v>
      </c>
      <c r="J60" s="5">
        <f t="shared" si="7"/>
        <v>0</v>
      </c>
    </row>
    <row r="61" spans="1:10" ht="51">
      <c r="A61" s="12">
        <v>57</v>
      </c>
      <c r="B61" s="41" t="str">
        <f>zbiorówka!B61</f>
        <v>Przyrząd do oddziaływania przewodników z prądem</v>
      </c>
      <c r="C61" s="41" t="str">
        <f>zbiorówka!C61</f>
        <v>Pomoc dydaktyczna do badania wzajemnego oddziaływania na siebie przewodników z prądem. Konstrukcja przyrządu umożliwiająca demonstracje na rzutniku pisma.W zestawie przewody bananowe.</v>
      </c>
      <c r="D61" s="53">
        <v>0</v>
      </c>
      <c r="E61" s="14">
        <f>zbiorówka!E61</f>
        <v>0</v>
      </c>
      <c r="F61" s="14">
        <f t="shared" si="4"/>
        <v>0</v>
      </c>
      <c r="G61" s="30">
        <f>zbiorówka!G61</f>
        <v>0</v>
      </c>
      <c r="H61" s="15">
        <f t="shared" si="5"/>
        <v>0</v>
      </c>
      <c r="I61" s="4">
        <f t="shared" si="6"/>
        <v>0</v>
      </c>
      <c r="J61" s="5">
        <f t="shared" si="7"/>
        <v>0</v>
      </c>
    </row>
    <row r="62" spans="1:10" ht="25.5">
      <c r="A62" s="12">
        <v>58</v>
      </c>
      <c r="B62" s="41" t="str">
        <f>zbiorówka!B62</f>
        <v>Opornica suwakowa 51Ω</v>
      </c>
      <c r="C62" s="41" t="str">
        <f>zbiorówka!C62</f>
        <v>Opornica suwakowa  - zakres  0-51Ω</v>
      </c>
      <c r="D62" s="53">
        <v>1</v>
      </c>
      <c r="E62" s="14">
        <f>zbiorówka!E62</f>
        <v>0</v>
      </c>
      <c r="F62" s="14">
        <f t="shared" si="4"/>
        <v>0</v>
      </c>
      <c r="G62" s="30">
        <f>zbiorówka!G62</f>
        <v>0</v>
      </c>
      <c r="H62" s="15">
        <f t="shared" si="5"/>
        <v>0</v>
      </c>
      <c r="I62" s="4">
        <f t="shared" si="6"/>
        <v>0</v>
      </c>
      <c r="J62" s="5">
        <f t="shared" si="7"/>
        <v>0</v>
      </c>
    </row>
    <row r="63" spans="1:10" ht="38.25">
      <c r="A63" s="12">
        <v>59</v>
      </c>
      <c r="B63" s="41" t="str">
        <f>zbiorówka!B63</f>
        <v>Opornica suwakowa 100Ω</v>
      </c>
      <c r="C63" s="41" t="str">
        <f>zbiorówka!C63</f>
        <v>Opornica suwakowa  - zakres  0-100Ω</v>
      </c>
      <c r="D63" s="53">
        <v>1</v>
      </c>
      <c r="E63" s="14">
        <f>zbiorówka!E63</f>
        <v>0</v>
      </c>
      <c r="F63" s="14">
        <f t="shared" si="4"/>
        <v>0</v>
      </c>
      <c r="G63" s="30">
        <f>zbiorówka!G63</f>
        <v>0</v>
      </c>
      <c r="H63" s="15">
        <f t="shared" si="5"/>
        <v>0</v>
      </c>
      <c r="I63" s="4">
        <f t="shared" si="6"/>
        <v>0</v>
      </c>
      <c r="J63" s="5">
        <f t="shared" si="7"/>
        <v>0</v>
      </c>
    </row>
    <row r="64" spans="1:10">
      <c r="A64" s="12">
        <v>60</v>
      </c>
      <c r="B64" s="41" t="str">
        <f>zbiorówka!B64</f>
        <v>Ogniwo Volty</v>
      </c>
      <c r="C64" s="41" t="str">
        <f>zbiorówka!C64</f>
        <v>Zestaw połaczonych 2 eletrod (miedzianej i cynkowej) z wtykami bananowymi, z naczyniem szklanym</v>
      </c>
      <c r="D64" s="53">
        <v>0</v>
      </c>
      <c r="E64" s="14">
        <f>zbiorówka!E64</f>
        <v>0</v>
      </c>
      <c r="F64" s="14">
        <f t="shared" si="4"/>
        <v>0</v>
      </c>
      <c r="G64" s="30">
        <f>zbiorówka!G64</f>
        <v>0</v>
      </c>
      <c r="H64" s="15">
        <f t="shared" si="5"/>
        <v>0</v>
      </c>
      <c r="I64" s="4">
        <f t="shared" si="6"/>
        <v>0</v>
      </c>
      <c r="J64" s="5">
        <f t="shared" si="7"/>
        <v>0</v>
      </c>
    </row>
    <row r="65" spans="1:10" ht="38.25">
      <c r="A65" s="12">
        <v>61</v>
      </c>
      <c r="B65" s="41" t="str">
        <f>zbiorówka!B65</f>
        <v>Komplet do nauki o prądzie elektrycznym</v>
      </c>
      <c r="C65" s="41" t="str">
        <f>zbiorówka!C65</f>
        <v>Komplet umożliwiajacy przeprowadzenie doświadczeń z zakresu prądu elektrycznego zgodnie z podstawą programową dla szkół ponad podstawowych.</v>
      </c>
      <c r="D65" s="53">
        <v>1</v>
      </c>
      <c r="E65" s="14">
        <f>zbiorówka!E65</f>
        <v>0</v>
      </c>
      <c r="F65" s="14">
        <f t="shared" si="4"/>
        <v>0</v>
      </c>
      <c r="G65" s="30">
        <f>zbiorówka!G65</f>
        <v>0</v>
      </c>
      <c r="H65" s="15">
        <f t="shared" si="5"/>
        <v>0</v>
      </c>
      <c r="I65" s="4">
        <f t="shared" si="6"/>
        <v>0</v>
      </c>
      <c r="J65" s="5">
        <f t="shared" si="7"/>
        <v>0</v>
      </c>
    </row>
    <row r="66" spans="1:10" ht="216.75">
      <c r="A66" s="12">
        <v>62</v>
      </c>
      <c r="B66" s="41" t="str">
        <f>zbiorówka!B66</f>
        <v>Elektryczność - obwody elektryczne - zestaw szkolny</v>
      </c>
      <c r="C66" s="41" t="str">
        <f>zbiorówka!C66</f>
        <v>Przykładowy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</v>
      </c>
      <c r="D66" s="53">
        <v>0</v>
      </c>
      <c r="E66" s="14">
        <f>zbiorówka!E66</f>
        <v>0</v>
      </c>
      <c r="F66" s="14">
        <f t="shared" si="4"/>
        <v>0</v>
      </c>
      <c r="G66" s="30">
        <f>zbiorówka!G66</f>
        <v>0</v>
      </c>
      <c r="H66" s="15">
        <f t="shared" si="5"/>
        <v>0</v>
      </c>
      <c r="I66" s="4">
        <f t="shared" si="6"/>
        <v>0</v>
      </c>
      <c r="J66" s="5">
        <f t="shared" si="7"/>
        <v>0</v>
      </c>
    </row>
    <row r="67" spans="1:10" ht="38.25">
      <c r="A67" s="12">
        <v>63</v>
      </c>
      <c r="B67" s="41" t="str">
        <f>zbiorówka!B67</f>
        <v>Przewodniki do pomiaru oporu elektrycznego</v>
      </c>
      <c r="C67" s="41" t="str">
        <f>zbiorówka!C67</f>
        <v>11 płytek z nawiniętym drutem oporowym z różnych materiałów i o różnych średnicach.</v>
      </c>
      <c r="D67" s="53">
        <v>2</v>
      </c>
      <c r="E67" s="14">
        <f>zbiorówka!E67</f>
        <v>0</v>
      </c>
      <c r="F67" s="14">
        <f t="shared" si="4"/>
        <v>0</v>
      </c>
      <c r="G67" s="30">
        <f>zbiorówka!G67</f>
        <v>0</v>
      </c>
      <c r="H67" s="15">
        <f t="shared" si="5"/>
        <v>0</v>
      </c>
      <c r="I67" s="4">
        <f t="shared" si="6"/>
        <v>0</v>
      </c>
      <c r="J67" s="5">
        <f t="shared" si="7"/>
        <v>0</v>
      </c>
    </row>
    <row r="68" spans="1:10" ht="38.25">
      <c r="A68" s="12">
        <v>64</v>
      </c>
      <c r="B68" s="41" t="str">
        <f>zbiorówka!B68</f>
        <v>Amperomierz szkolny analogowy</v>
      </c>
      <c r="C68" s="41" t="str">
        <f>zbiorówka!C68</f>
        <v>dwa  zakresy pomiarowe: -0.2A–0.6A i -1A–3A.</v>
      </c>
      <c r="D68" s="53">
        <v>2</v>
      </c>
      <c r="E68" s="14">
        <f>zbiorówka!E68</f>
        <v>0</v>
      </c>
      <c r="F68" s="14">
        <f t="shared" si="4"/>
        <v>0</v>
      </c>
      <c r="G68" s="30">
        <f>zbiorówka!G68</f>
        <v>0</v>
      </c>
      <c r="H68" s="15">
        <f t="shared" si="5"/>
        <v>0</v>
      </c>
      <c r="I68" s="4">
        <f t="shared" si="6"/>
        <v>0</v>
      </c>
      <c r="J68" s="5">
        <f t="shared" si="7"/>
        <v>0</v>
      </c>
    </row>
    <row r="69" spans="1:10" ht="38.25">
      <c r="A69" s="12">
        <v>65</v>
      </c>
      <c r="B69" s="41" t="str">
        <f>zbiorówka!B69</f>
        <v>Miliamperomierz szkolny analogowy</v>
      </c>
      <c r="C69" s="41" t="str">
        <f>zbiorówka!C69</f>
        <v>dwa zakresy pomiarowe: 0-50mA i 0-500mA DC.</v>
      </c>
      <c r="D69" s="53">
        <v>2</v>
      </c>
      <c r="E69" s="14">
        <f>zbiorówka!E69</f>
        <v>0</v>
      </c>
      <c r="F69" s="14">
        <f t="shared" si="4"/>
        <v>0</v>
      </c>
      <c r="G69" s="30">
        <f>zbiorówka!G69</f>
        <v>0</v>
      </c>
      <c r="H69" s="15">
        <f t="shared" si="5"/>
        <v>0</v>
      </c>
      <c r="I69" s="4">
        <f t="shared" si="6"/>
        <v>0</v>
      </c>
      <c r="J69" s="5">
        <f t="shared" si="7"/>
        <v>0</v>
      </c>
    </row>
    <row r="70" spans="1:10" ht="38.25">
      <c r="A70" s="12">
        <v>66</v>
      </c>
      <c r="B70" s="41" t="str">
        <f>zbiorówka!B70</f>
        <v>Woltomierz szkolny analogowy</v>
      </c>
      <c r="C70" s="41" t="str">
        <f>zbiorówka!C70</f>
        <v>Woltomierz o dwóch zakresach pomiarowych: -1 - 0 - 3 V i -5V - 0 - 15 V.</v>
      </c>
      <c r="D70" s="53">
        <v>0</v>
      </c>
      <c r="E70" s="14">
        <f>zbiorówka!E70</f>
        <v>0</v>
      </c>
      <c r="F70" s="14">
        <f t="shared" si="4"/>
        <v>0</v>
      </c>
      <c r="G70" s="30">
        <f>zbiorówka!G70</f>
        <v>0</v>
      </c>
      <c r="H70" s="15">
        <f t="shared" si="5"/>
        <v>0</v>
      </c>
      <c r="I70" s="4">
        <f t="shared" si="6"/>
        <v>0</v>
      </c>
      <c r="J70" s="5">
        <f t="shared" si="7"/>
        <v>0</v>
      </c>
    </row>
    <row r="71" spans="1:10" ht="51">
      <c r="A71" s="12">
        <v>67</v>
      </c>
      <c r="B71" s="41" t="str">
        <f>zbiorówka!B71</f>
        <v>Analogowy miernik demonstracyjny</v>
      </c>
      <c r="C71" s="41" t="str">
        <f>zbiorówka!C71</f>
        <v>Wyposażony wwymienne moduły i skale, które umożliwiają jego prace zarówno, jako woltomierz, amperomierz jak i galwanometr.</v>
      </c>
      <c r="D71" s="53">
        <v>2</v>
      </c>
      <c r="E71" s="14">
        <f>zbiorówka!E71</f>
        <v>0</v>
      </c>
      <c r="F71" s="14">
        <f t="shared" si="4"/>
        <v>0</v>
      </c>
      <c r="G71" s="30">
        <f>zbiorówka!G71</f>
        <v>0</v>
      </c>
      <c r="H71" s="15">
        <f t="shared" si="5"/>
        <v>0</v>
      </c>
      <c r="I71" s="4">
        <f t="shared" si="6"/>
        <v>0</v>
      </c>
      <c r="J71" s="5">
        <f t="shared" si="7"/>
        <v>0</v>
      </c>
    </row>
    <row r="72" spans="1:10" ht="51">
      <c r="A72" s="12">
        <v>68</v>
      </c>
      <c r="B72" s="41" t="str">
        <f>zbiorówka!B72</f>
        <v>Przewody połączeniowe bananowe - 30 cm</v>
      </c>
      <c r="C72" s="41" t="str">
        <f>zbiorówka!C72</f>
        <v>Komplet przewodów z końcówkami bananowymi 4mm. W zestawie 3 przewody 30cm czerwone oraz 3 przewody 30 cm czarne.</v>
      </c>
      <c r="D72" s="53">
        <v>2</v>
      </c>
      <c r="E72" s="14">
        <f>zbiorówka!E72</f>
        <v>0</v>
      </c>
      <c r="F72" s="14">
        <f t="shared" si="4"/>
        <v>0</v>
      </c>
      <c r="G72" s="30">
        <f>zbiorówka!G72</f>
        <v>0</v>
      </c>
      <c r="H72" s="15">
        <f t="shared" si="5"/>
        <v>0</v>
      </c>
      <c r="I72" s="4">
        <f t="shared" si="6"/>
        <v>0</v>
      </c>
      <c r="J72" s="5">
        <f t="shared" si="7"/>
        <v>0</v>
      </c>
    </row>
    <row r="73" spans="1:10" ht="51">
      <c r="A73" s="12">
        <v>69</v>
      </c>
      <c r="B73" s="41" t="str">
        <f>zbiorówka!B73</f>
        <v>Przewody połączeniowe bananowe - 50 cm</v>
      </c>
      <c r="C73" s="41" t="str">
        <f>zbiorówka!C73</f>
        <v>Komplet przewodów z końcówkami bananowymi 4mm. W zestawie 3 przewody 50cm czerwone oraz 3 przewody 50 cm czarne.</v>
      </c>
      <c r="D73" s="53">
        <v>1</v>
      </c>
      <c r="E73" s="14">
        <f>zbiorówka!E73</f>
        <v>0</v>
      </c>
      <c r="F73" s="14">
        <f t="shared" si="4"/>
        <v>0</v>
      </c>
      <c r="G73" s="30">
        <f>zbiorówka!G73</f>
        <v>0</v>
      </c>
      <c r="H73" s="15">
        <f t="shared" si="5"/>
        <v>0</v>
      </c>
      <c r="I73" s="4">
        <f t="shared" si="6"/>
        <v>0</v>
      </c>
      <c r="J73" s="5">
        <f t="shared" si="7"/>
        <v>0</v>
      </c>
    </row>
    <row r="74" spans="1:10" ht="63.75">
      <c r="A74" s="12">
        <v>70</v>
      </c>
      <c r="B74" s="41" t="str">
        <f>zbiorówka!B74</f>
        <v>Przewody połączeniowe bananowo-widełkowe - 30cm</v>
      </c>
      <c r="C74" s="41" t="str">
        <f>zbiorówka!C74</f>
        <v>Przewody łączeniowe zakończone z jednej strony końcówką bananową 4mm a z drugiej widełkami o średnicy wewnętrznej 7mm. W komplecie 1 czerwony 30cm oraz 1 czarny 30cm.</v>
      </c>
      <c r="D74" s="53">
        <v>0</v>
      </c>
      <c r="E74" s="14">
        <f>zbiorówka!E74</f>
        <v>0</v>
      </c>
      <c r="F74" s="14">
        <f t="shared" si="4"/>
        <v>0</v>
      </c>
      <c r="G74" s="30">
        <f>zbiorówka!G74</f>
        <v>0</v>
      </c>
      <c r="H74" s="15">
        <f t="shared" si="5"/>
        <v>0</v>
      </c>
      <c r="I74" s="4">
        <f t="shared" si="6"/>
        <v>0</v>
      </c>
      <c r="J74" s="5">
        <f t="shared" si="7"/>
        <v>0</v>
      </c>
    </row>
    <row r="75" spans="1:10" ht="255">
      <c r="A75" s="12">
        <v>71</v>
      </c>
      <c r="B75" s="41" t="str">
        <f>zbiorówka!B75</f>
        <v>Zestaw do ćwiczeń z optyki</v>
      </c>
      <c r="C75" s="41" t="str">
        <f>zbiorówka!C75</f>
        <v>Przykładowy skład zestawu:
- cztery soczewki w oprawie o długości ogniskowej + 5cm, + 10cm, + 18cm, -15cm,
- zwierciadło wklęsłe,
- pryzmat,
- zwierciadło szklane,
- matówka,
- szkło przeźroczyste,
- komplet przesłon (6 sztuk),
- naczynko w kształcie prostokąta,
- pierścień zaciskowy (2 szt.),
- gniazdo oświetlacza,
- gniazdo blokujące (5 sztuk),
- uchwyt widełkowy (2 sztuki),
- oprawa,
- kulka Ø 10 mm na pręcie,
- kulka Ø 25 mm na pręcie,
- stolik,
- podpora belki,
- oświetlacz,
- belka ławy optycznej</v>
      </c>
      <c r="D75" s="53">
        <v>0</v>
      </c>
      <c r="E75" s="14">
        <f>zbiorówka!E75</f>
        <v>0</v>
      </c>
      <c r="F75" s="14">
        <f t="shared" si="4"/>
        <v>0</v>
      </c>
      <c r="G75" s="30">
        <f>zbiorówka!G75</f>
        <v>0</v>
      </c>
      <c r="H75" s="15">
        <f t="shared" si="5"/>
        <v>0</v>
      </c>
      <c r="I75" s="4">
        <f t="shared" si="6"/>
        <v>0</v>
      </c>
      <c r="J75" s="5">
        <f t="shared" si="7"/>
        <v>0</v>
      </c>
    </row>
    <row r="76" spans="1:10" ht="38.25">
      <c r="A76" s="12">
        <v>72</v>
      </c>
      <c r="B76" s="41" t="str">
        <f>zbiorówka!B76</f>
        <v>Dysk Newtona z napędem ręcznym</v>
      </c>
      <c r="C76" s="41" t="str">
        <f>zbiorówka!C76</f>
        <v>Krążek barw tęczy podzielone na sektory -z ręczną wirownicą. Na drewnianej podstawie.</v>
      </c>
      <c r="D76" s="53">
        <v>0</v>
      </c>
      <c r="E76" s="14">
        <f>zbiorówka!E76</f>
        <v>0</v>
      </c>
      <c r="F76" s="14">
        <f t="shared" si="4"/>
        <v>0</v>
      </c>
      <c r="G76" s="30">
        <f>zbiorówka!G76</f>
        <v>0</v>
      </c>
      <c r="H76" s="15">
        <f t="shared" si="5"/>
        <v>0</v>
      </c>
      <c r="I76" s="4">
        <f t="shared" si="6"/>
        <v>0</v>
      </c>
      <c r="J76" s="5">
        <f t="shared" si="7"/>
        <v>0</v>
      </c>
    </row>
    <row r="77" spans="1:10" ht="25.5">
      <c r="A77" s="12">
        <v>73</v>
      </c>
      <c r="B77" s="41" t="str">
        <f>zbiorówka!B77</f>
        <v>Pryzmat szklany</v>
      </c>
      <c r="C77" s="41" t="str">
        <f>zbiorówka!C77</f>
        <v>Pryzmat szklany o kącie 60° - z rączką na uchwycie.</v>
      </c>
      <c r="D77" s="53">
        <v>1</v>
      </c>
      <c r="E77" s="14">
        <f>zbiorówka!E77</f>
        <v>0</v>
      </c>
      <c r="F77" s="14">
        <f t="shared" si="4"/>
        <v>0</v>
      </c>
      <c r="G77" s="30">
        <f>zbiorówka!G77</f>
        <v>0</v>
      </c>
      <c r="H77" s="15">
        <f t="shared" si="5"/>
        <v>0</v>
      </c>
      <c r="I77" s="4">
        <f t="shared" si="6"/>
        <v>0</v>
      </c>
      <c r="J77" s="5">
        <f t="shared" si="7"/>
        <v>0</v>
      </c>
    </row>
    <row r="78" spans="1:10" ht="63.75">
      <c r="A78" s="12">
        <v>74</v>
      </c>
      <c r="B78" s="41" t="str">
        <f>zbiorówka!B78</f>
        <v>Zestaw do doświadczeń z optyki geometrycznej</v>
      </c>
      <c r="C78" s="41" t="str">
        <f>zbiorówka!C78</f>
        <v>W skład zestawu wchodzą minimum:
pięciowiązkowy laser, element do całkowitego wewnętrznego odbicia, zwierciadło płasko-wypukło-wklęsłe, płytka równoległościenna
pryzmaty (prostokątny, trapezowy), soczewki (płasko- i dwuwypukłą, dwuwklęsłą)
Zestaw przystosowany do tablicy magnetycznej</v>
      </c>
      <c r="D78" s="53">
        <v>1</v>
      </c>
      <c r="E78" s="14">
        <f>zbiorówka!E78</f>
        <v>0</v>
      </c>
      <c r="F78" s="14">
        <f t="shared" si="4"/>
        <v>0</v>
      </c>
      <c r="G78" s="30">
        <f>zbiorówka!G78</f>
        <v>0</v>
      </c>
      <c r="H78" s="15">
        <f t="shared" si="5"/>
        <v>0</v>
      </c>
      <c r="I78" s="4">
        <f t="shared" si="6"/>
        <v>0</v>
      </c>
      <c r="J78" s="5">
        <f t="shared" si="7"/>
        <v>0</v>
      </c>
    </row>
    <row r="79" spans="1:10" ht="38.25">
      <c r="A79" s="12">
        <v>75</v>
      </c>
      <c r="B79" s="41" t="str">
        <f>zbiorówka!B79</f>
        <v>Maszyna elektrostatyczna</v>
      </c>
      <c r="C79" s="41" t="str">
        <f>zbiorówka!C79</f>
        <v>urządzenie umożliwiające wytwarzanie i gromadzenie ładunków elektrycznych w ramach doświadczeń ujetych w  podstawie programowej szkół podstawowych</v>
      </c>
      <c r="D79" s="53">
        <v>1</v>
      </c>
      <c r="E79" s="14">
        <f>zbiorówka!E79</f>
        <v>0</v>
      </c>
      <c r="F79" s="14">
        <f t="shared" si="4"/>
        <v>0</v>
      </c>
      <c r="G79" s="30">
        <f>zbiorówka!G79</f>
        <v>0</v>
      </c>
      <c r="H79" s="15">
        <f t="shared" si="5"/>
        <v>0</v>
      </c>
      <c r="I79" s="4">
        <f t="shared" si="6"/>
        <v>0</v>
      </c>
      <c r="J79" s="5">
        <f t="shared" si="7"/>
        <v>0</v>
      </c>
    </row>
    <row r="80" spans="1:10" ht="63.75">
      <c r="A80" s="12">
        <v>76</v>
      </c>
      <c r="B80" s="41" t="str">
        <f>zbiorówka!B80</f>
        <v>Zestaw do demonstracji linii pola elektrostatycznego</v>
      </c>
      <c r="C80" s="41" t="str">
        <f>zbiorówka!C80</f>
        <v>zestaw do demonstracji linii pola elektrostatycznego w ramach doświadczeń objetych podstawą programową w szkołach podstawowych</v>
      </c>
      <c r="D80" s="53">
        <v>1</v>
      </c>
      <c r="E80" s="14">
        <f>zbiorówka!E80</f>
        <v>0</v>
      </c>
      <c r="F80" s="14">
        <f t="shared" si="4"/>
        <v>0</v>
      </c>
      <c r="G80" s="30">
        <f>zbiorówka!G80</f>
        <v>0</v>
      </c>
      <c r="H80" s="15">
        <f t="shared" si="5"/>
        <v>0</v>
      </c>
      <c r="I80" s="4">
        <f t="shared" si="6"/>
        <v>0</v>
      </c>
      <c r="J80" s="5">
        <f t="shared" si="7"/>
        <v>0</v>
      </c>
    </row>
    <row r="81" spans="1:10" ht="51">
      <c r="A81" s="12">
        <v>77</v>
      </c>
      <c r="B81" s="41" t="str">
        <f>zbiorówka!B81</f>
        <v>Zestaw do ćwiczeń uczniowskich z elektrostatyki</v>
      </c>
      <c r="C81" s="41" t="str">
        <f>zbiorówka!C81</f>
        <v>Zestaw  pomocy dydaktycznych do ćwiczeń z elektrostatyki (zgodne z podstawą programową szkoły podstawowej). Zawartosc zestawu (minimum): 2 elektrometry w puszce; statyw izolacyjny;płyta izolacyjna;
płyta przewodząca;kondensator kulisty i stożkowy;kulki próbne;wahadło elektryczne;elektrofor;
komplet lasek do elektryzowania.</v>
      </c>
      <c r="D81" s="53">
        <v>1</v>
      </c>
      <c r="E81" s="14">
        <f>zbiorówka!E81</f>
        <v>0</v>
      </c>
      <c r="F81" s="14">
        <f t="shared" si="4"/>
        <v>0</v>
      </c>
      <c r="G81" s="30">
        <f>zbiorówka!G81</f>
        <v>0</v>
      </c>
      <c r="H81" s="15">
        <f t="shared" si="5"/>
        <v>0</v>
      </c>
      <c r="I81" s="4">
        <f t="shared" si="6"/>
        <v>0</v>
      </c>
      <c r="J81" s="5">
        <f t="shared" si="7"/>
        <v>0</v>
      </c>
    </row>
    <row r="82" spans="1:10" ht="51">
      <c r="A82" s="12">
        <v>78</v>
      </c>
      <c r="B82" s="41" t="str">
        <f>zbiorówka!B82</f>
        <v>Pałeczka szklana i ebonitowa ze szmatką</v>
      </c>
      <c r="C82" s="41" t="str">
        <f>zbiorówka!C82</f>
        <v>Pałeczka szklana o długości min 26cm oraz ebonitowa o długości min 26cm. Ze szmatką.</v>
      </c>
      <c r="D82" s="53">
        <v>1</v>
      </c>
      <c r="E82" s="14">
        <f>zbiorówka!E82</f>
        <v>0</v>
      </c>
      <c r="F82" s="14">
        <f t="shared" si="4"/>
        <v>0</v>
      </c>
      <c r="G82" s="30">
        <f>zbiorówka!G82</f>
        <v>0</v>
      </c>
      <c r="H82" s="15">
        <f t="shared" si="5"/>
        <v>0</v>
      </c>
      <c r="I82" s="4">
        <f t="shared" si="6"/>
        <v>0</v>
      </c>
      <c r="J82" s="5">
        <f t="shared" si="7"/>
        <v>0</v>
      </c>
    </row>
    <row r="83" spans="1:10">
      <c r="A83" s="12">
        <v>79</v>
      </c>
      <c r="B83" s="41" t="str">
        <f>zbiorówka!B83</f>
        <v>Elektroskop</v>
      </c>
      <c r="C83" s="41" t="str">
        <f>zbiorówka!C83</f>
        <v>Elektroskop - wychyłowy, czuły - w zestawie kulka, stożek i okładki kondensatora do ćwiczeń z elektrostatyki</v>
      </c>
      <c r="D83" s="53">
        <v>0</v>
      </c>
      <c r="E83" s="14">
        <f>zbiorówka!E83</f>
        <v>0</v>
      </c>
      <c r="F83" s="14">
        <f t="shared" si="4"/>
        <v>0</v>
      </c>
      <c r="G83" s="30">
        <f>zbiorówka!G83</f>
        <v>0</v>
      </c>
      <c r="H83" s="15">
        <f t="shared" si="5"/>
        <v>0</v>
      </c>
      <c r="I83" s="4">
        <f t="shared" si="6"/>
        <v>0</v>
      </c>
      <c r="J83" s="5">
        <f t="shared" si="7"/>
        <v>0</v>
      </c>
    </row>
    <row r="84" spans="1:10" ht="25.5">
      <c r="A84" s="12">
        <v>80</v>
      </c>
      <c r="B84" s="41" t="str">
        <f>zbiorówka!B84</f>
        <v>Waga elektroniczna</v>
      </c>
      <c r="C84" s="41" t="str">
        <f>zbiorówka!C84</f>
        <v>Wyświetlacz cyfrowy, Zasilanie: bateryjne, Maksymalne obciążenie 2000g, Dokładność 1g.</v>
      </c>
      <c r="D84" s="54">
        <v>1</v>
      </c>
      <c r="E84" s="14">
        <f>zbiorówka!E84</f>
        <v>0</v>
      </c>
      <c r="F84" s="14">
        <f t="shared" si="4"/>
        <v>0</v>
      </c>
      <c r="G84" s="30">
        <f>zbiorówka!G84</f>
        <v>0</v>
      </c>
      <c r="H84" s="15">
        <f t="shared" si="5"/>
        <v>0</v>
      </c>
      <c r="I84" s="4">
        <f t="shared" si="6"/>
        <v>0</v>
      </c>
      <c r="J84" s="5">
        <f t="shared" si="7"/>
        <v>0</v>
      </c>
    </row>
    <row r="85" spans="1:10" ht="51.75" thickBot="1">
      <c r="A85" s="12">
        <v>81</v>
      </c>
      <c r="B85" s="42" t="str">
        <f>zbiorówka!B85</f>
        <v>Stabilizowany zasilacz prądu stałego 0-30V/5A</v>
      </c>
      <c r="C85" s="42" t="str">
        <f>zbiorówka!C85</f>
        <v>Zasilacz laboratoryjny prądu stałego, z płynną regulacją. Wskaźniki  cyfrowe 2xLCD niezależne. Specyfikacja techniczna: Napięcie wyjściowe: 0-30V, Prąd wyjściowy (max): 5A.</v>
      </c>
      <c r="D85" s="54">
        <v>1</v>
      </c>
      <c r="E85" s="31">
        <f>zbiorówka!E85</f>
        <v>0</v>
      </c>
      <c r="F85" s="31">
        <f t="shared" si="4"/>
        <v>0</v>
      </c>
      <c r="G85" s="32">
        <f>zbiorówka!G85</f>
        <v>0</v>
      </c>
      <c r="H85" s="27">
        <f t="shared" si="5"/>
        <v>0</v>
      </c>
      <c r="I85" s="25">
        <f t="shared" si="6"/>
        <v>0</v>
      </c>
      <c r="J85" s="28">
        <f t="shared" si="7"/>
        <v>0</v>
      </c>
    </row>
    <row r="86" spans="1:10">
      <c r="F86" s="16">
        <f>SUM(F5:F85)</f>
        <v>0</v>
      </c>
      <c r="H86" s="16">
        <f>SUM(H5:H85)</f>
        <v>0</v>
      </c>
      <c r="J86" s="16">
        <f>SUM(J5:J85)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Normal="100" workbookViewId="0">
      <pane ySplit="4" topLeftCell="A26" activePane="bottomLeft" state="frozen"/>
      <selection activeCell="B34" sqref="B34"/>
      <selection pane="bottomLeft" activeCell="B34" sqref="B34"/>
    </sheetView>
  </sheetViews>
  <sheetFormatPr defaultColWidth="9" defaultRowHeight="14.25"/>
  <cols>
    <col min="1" max="1" width="5.625" style="10" customWidth="1"/>
    <col min="2" max="2" width="13.625" style="43" customWidth="1"/>
    <col min="3" max="3" width="96.125" style="43" customWidth="1"/>
    <col min="4" max="4" width="10.625" style="10" customWidth="1"/>
    <col min="5" max="5" width="11.875" style="10" customWidth="1"/>
    <col min="6" max="6" width="12" style="10" customWidth="1"/>
    <col min="7" max="7" width="10.25" style="11" bestFit="1" customWidth="1"/>
    <col min="8" max="8" width="12.25" style="10" customWidth="1"/>
    <col min="9" max="9" width="11.75" style="10" customWidth="1"/>
    <col min="10" max="10" width="12.125" style="10" bestFit="1" customWidth="1"/>
    <col min="11" max="16384" width="9" style="10"/>
  </cols>
  <sheetData>
    <row r="1" spans="1:10" s="8" customFormat="1" ht="15">
      <c r="A1" s="7"/>
      <c r="B1" s="33"/>
      <c r="C1" s="57" t="s">
        <v>9</v>
      </c>
      <c r="D1" s="57"/>
      <c r="E1" s="57"/>
      <c r="F1" s="57"/>
      <c r="G1" s="57"/>
      <c r="H1" s="57"/>
      <c r="I1" s="57"/>
    </row>
    <row r="2" spans="1:10" s="8" customFormat="1" ht="15">
      <c r="A2" s="9"/>
      <c r="B2" s="34"/>
      <c r="C2" s="60" t="s">
        <v>17</v>
      </c>
      <c r="D2" s="60"/>
      <c r="E2" s="60"/>
      <c r="F2" s="60"/>
      <c r="G2" s="60"/>
      <c r="H2" s="60"/>
      <c r="I2" s="60"/>
    </row>
    <row r="3" spans="1:10" s="8" customFormat="1" ht="15.75" thickBot="1">
      <c r="A3" s="9"/>
      <c r="B3" s="34"/>
      <c r="C3" s="35"/>
      <c r="D3" s="59"/>
      <c r="E3" s="59"/>
      <c r="F3" s="59"/>
      <c r="G3" s="17"/>
      <c r="H3" s="17"/>
      <c r="I3" s="17"/>
    </row>
    <row r="4" spans="1:10" customFormat="1" ht="38.25">
      <c r="A4" s="19"/>
      <c r="B4" s="36"/>
      <c r="C4" s="37"/>
      <c r="D4" s="20" t="s">
        <v>3</v>
      </c>
      <c r="E4" s="21" t="s">
        <v>4</v>
      </c>
      <c r="F4" s="21" t="s">
        <v>5</v>
      </c>
      <c r="G4" s="22" t="s">
        <v>6</v>
      </c>
      <c r="H4" s="22" t="s">
        <v>10</v>
      </c>
      <c r="I4" s="21" t="s">
        <v>7</v>
      </c>
      <c r="J4" s="23" t="s">
        <v>8</v>
      </c>
    </row>
    <row r="5" spans="1:10" s="2" customFormat="1" ht="165.75">
      <c r="A5" s="12">
        <v>1</v>
      </c>
      <c r="B5" s="41" t="str">
        <f>zbiorówka!B5</f>
        <v>Płyny i gazy - zestaw demonstracyjny</v>
      </c>
      <c r="C5" s="41" t="str">
        <f>zbiorówka!C5</f>
        <v>Przykładowy skład zestawu:
- manometr wodny otwarty
- model baroskopu cieczowego
- paradoks hydrostatyczny
- przyrząd do demonstracji prawa Clapeyrona
- przyrząd do prawa Pascala
- naczynia połączone różnych kształtów
- cylinder do doświadczeń z prawem Pascala
- model prasy hydraulicznej
- nurek Kartezjusza
- przyrząd do demonstracji prawa Archimedesa
- zestaw ciężarków o jednakowej masie
- naczynie przelewowe</v>
      </c>
      <c r="D5" s="55">
        <v>1</v>
      </c>
      <c r="E5" s="14">
        <f>zbiorówka!E5</f>
        <v>0</v>
      </c>
      <c r="F5" s="14">
        <f>E5*D5</f>
        <v>0</v>
      </c>
      <c r="G5" s="30">
        <f>zbiorówka!G5</f>
        <v>0</v>
      </c>
      <c r="H5" s="15">
        <f>J5-F5</f>
        <v>0</v>
      </c>
      <c r="I5" s="4">
        <f>E5*G5%+E5</f>
        <v>0</v>
      </c>
      <c r="J5" s="5">
        <f>I5*D5</f>
        <v>0</v>
      </c>
    </row>
    <row r="6" spans="1:10" s="2" customFormat="1" ht="51">
      <c r="A6" s="12">
        <v>2</v>
      </c>
      <c r="B6" s="41" t="str">
        <f>zbiorówka!B6</f>
        <v>Zestaw ciężarków o jednakowej objętości</v>
      </c>
      <c r="C6" s="41" t="str">
        <f>zbiorówka!C6</f>
        <v>Zestaw min 3 metalowych ciężarków  z haczykami wykonane z różnych materiałów (metal)</v>
      </c>
      <c r="D6" s="55">
        <v>1</v>
      </c>
      <c r="E6" s="14">
        <f>zbiorówka!E6</f>
        <v>0</v>
      </c>
      <c r="F6" s="14">
        <f t="shared" ref="F6:F47" si="0">E6*D6</f>
        <v>0</v>
      </c>
      <c r="G6" s="30">
        <f>zbiorówka!G6</f>
        <v>0</v>
      </c>
      <c r="H6" s="15">
        <f t="shared" ref="H6:H47" si="1">J6-F6</f>
        <v>0</v>
      </c>
      <c r="I6" s="4">
        <f t="shared" ref="I6:I47" si="2">E6*G6%+E6</f>
        <v>0</v>
      </c>
      <c r="J6" s="5">
        <f t="shared" ref="J6:J47" si="3">I6*D6</f>
        <v>0</v>
      </c>
    </row>
    <row r="7" spans="1:10" s="2" customFormat="1" ht="38.25">
      <c r="A7" s="12">
        <v>3</v>
      </c>
      <c r="B7" s="41" t="str">
        <f>zbiorówka!B7</f>
        <v>Przyrząd do konwekcji ciepła</v>
      </c>
      <c r="C7" s="41" t="str">
        <f>zbiorówka!C7</f>
        <v>Przyrząd służący do demonstrowania ruchu cząstek wody pod wpływem temperatury. Rurka szklana wygięta w kształcie prostokątna w wymiarach min 150 x 200 mm.</v>
      </c>
      <c r="D7" s="55">
        <v>1</v>
      </c>
      <c r="E7" s="14">
        <f>zbiorówka!E7</f>
        <v>0</v>
      </c>
      <c r="F7" s="14">
        <f t="shared" si="0"/>
        <v>0</v>
      </c>
      <c r="G7" s="30">
        <f>zbiorówka!G7</f>
        <v>0</v>
      </c>
      <c r="H7" s="15">
        <f t="shared" si="1"/>
        <v>0</v>
      </c>
      <c r="I7" s="4">
        <f t="shared" si="2"/>
        <v>0</v>
      </c>
      <c r="J7" s="5">
        <f t="shared" si="3"/>
        <v>0</v>
      </c>
    </row>
    <row r="8" spans="1:10" s="2" customFormat="1" ht="76.5">
      <c r="A8" s="12">
        <v>4</v>
      </c>
      <c r="B8" s="41" t="str">
        <f>zbiorówka!B8</f>
        <v>Zestaw sześcianów do wyznaczania gęstości różnych materiałów</v>
      </c>
      <c r="C8" s="41" t="str">
        <f>zbiorówka!C8</f>
        <v>Zestaw 10 sześcianów o jednakowej objętości, wykonanych z  różnych materiałów</v>
      </c>
      <c r="D8" s="55">
        <v>1</v>
      </c>
      <c r="E8" s="14">
        <f>zbiorówka!E8</f>
        <v>0</v>
      </c>
      <c r="F8" s="14">
        <f t="shared" si="0"/>
        <v>0</v>
      </c>
      <c r="G8" s="30">
        <f>zbiorówka!G8</f>
        <v>0</v>
      </c>
      <c r="H8" s="15">
        <f t="shared" si="1"/>
        <v>0</v>
      </c>
      <c r="I8" s="4">
        <f t="shared" si="2"/>
        <v>0</v>
      </c>
      <c r="J8" s="5">
        <f t="shared" si="3"/>
        <v>0</v>
      </c>
    </row>
    <row r="9" spans="1:10" s="2" customFormat="1" ht="63.75">
      <c r="A9" s="12">
        <v>5</v>
      </c>
      <c r="B9" s="41" t="str">
        <f>zbiorówka!B9</f>
        <v>Zestaw sześcianów z różnych materiałów z haczykami</v>
      </c>
      <c r="C9" s="41" t="str">
        <f>zbiorówka!C9</f>
        <v>Zestaw 4 sześcianów z haczykami wykonanych z różnych metali</v>
      </c>
      <c r="D9" s="55">
        <v>1</v>
      </c>
      <c r="E9" s="14">
        <f>zbiorówka!E9</f>
        <v>0</v>
      </c>
      <c r="F9" s="14">
        <f t="shared" si="0"/>
        <v>0</v>
      </c>
      <c r="G9" s="30">
        <f>zbiorówka!G9</f>
        <v>0</v>
      </c>
      <c r="H9" s="15">
        <f t="shared" si="1"/>
        <v>0</v>
      </c>
      <c r="I9" s="4">
        <f t="shared" si="2"/>
        <v>0</v>
      </c>
      <c r="J9" s="5">
        <f t="shared" si="3"/>
        <v>0</v>
      </c>
    </row>
    <row r="10" spans="1:10" s="2" customFormat="1" ht="76.5">
      <c r="A10" s="12">
        <v>6</v>
      </c>
      <c r="B10" s="41" t="str">
        <f>zbiorówka!B10</f>
        <v>Zestaw do wykazywania wolnych przestrzeni między cząsteczkami</v>
      </c>
      <c r="C10" s="41" t="str">
        <f>zbiorówka!C10</f>
        <v>Skład zestawu - minimum: cylinder miarowy rurka szklana zamykana korkiem lejek szklany.</v>
      </c>
      <c r="D10" s="55">
        <v>1</v>
      </c>
      <c r="E10" s="14">
        <f>zbiorówka!E10</f>
        <v>0</v>
      </c>
      <c r="F10" s="14">
        <f t="shared" si="0"/>
        <v>0</v>
      </c>
      <c r="G10" s="30">
        <f>zbiorówka!G10</f>
        <v>0</v>
      </c>
      <c r="H10" s="15">
        <f t="shared" si="1"/>
        <v>0</v>
      </c>
      <c r="I10" s="4">
        <f t="shared" si="2"/>
        <v>0</v>
      </c>
      <c r="J10" s="5">
        <f t="shared" si="3"/>
        <v>0</v>
      </c>
    </row>
    <row r="11" spans="1:10" s="2" customFormat="1" ht="63.75">
      <c r="A11" s="12">
        <v>7</v>
      </c>
      <c r="B11" s="41" t="str">
        <f>zbiorówka!B11</f>
        <v>Zestaw do wykazywania sił międzycząsteczkowych</v>
      </c>
      <c r="C11" s="41" t="str">
        <f>zbiorówka!C11</f>
        <v>Zestaw zawiera dwie pary płytek: okrągłych i kwadratowych, uchwyty na przyssawce oraz miseczki na różńe substacje.</v>
      </c>
      <c r="D11" s="55">
        <v>1</v>
      </c>
      <c r="E11" s="14">
        <f>zbiorówka!E11</f>
        <v>0</v>
      </c>
      <c r="F11" s="14">
        <f t="shared" si="0"/>
        <v>0</v>
      </c>
      <c r="G11" s="30">
        <f>zbiorówka!G11</f>
        <v>0</v>
      </c>
      <c r="H11" s="15">
        <f t="shared" si="1"/>
        <v>0</v>
      </c>
      <c r="I11" s="4">
        <f t="shared" si="2"/>
        <v>0</v>
      </c>
      <c r="J11" s="5">
        <f t="shared" si="3"/>
        <v>0</v>
      </c>
    </row>
    <row r="12" spans="1:10" s="2" customFormat="1" ht="38.25">
      <c r="A12" s="12">
        <v>8</v>
      </c>
      <c r="B12" s="41" t="str">
        <f>zbiorówka!B12</f>
        <v>Naczynia do wykazywania włoskowatości</v>
      </c>
      <c r="C12" s="41" t="str">
        <f>zbiorówka!C12</f>
        <v>Zestaw pięciu połączonych ze sobą rurek szklanych z borokrzemianu o różnych średnicach wewnętrznych od 1 do 32 mm, tworzących naczynie zamknięte oraz stojak do ich zamocowania.</v>
      </c>
      <c r="D12" s="55">
        <v>1</v>
      </c>
      <c r="E12" s="14">
        <f>zbiorówka!E12</f>
        <v>0</v>
      </c>
      <c r="F12" s="14">
        <f t="shared" si="0"/>
        <v>0</v>
      </c>
      <c r="G12" s="30">
        <f>zbiorówka!G12</f>
        <v>0</v>
      </c>
      <c r="H12" s="15">
        <f t="shared" si="1"/>
        <v>0</v>
      </c>
      <c r="I12" s="4">
        <f t="shared" si="2"/>
        <v>0</v>
      </c>
      <c r="J12" s="5">
        <f t="shared" si="3"/>
        <v>0</v>
      </c>
    </row>
    <row r="13" spans="1:10" s="2" customFormat="1" ht="51">
      <c r="A13" s="12">
        <v>9</v>
      </c>
      <c r="B13" s="41" t="str">
        <f>zbiorówka!B13</f>
        <v>Cylinder miarowy plastikowy 500 ml</v>
      </c>
      <c r="C13" s="41" t="str">
        <f>zbiorówka!C13</f>
        <v>Pojemność 500ml</v>
      </c>
      <c r="D13" s="55">
        <v>1</v>
      </c>
      <c r="E13" s="14">
        <f>zbiorówka!E13</f>
        <v>0</v>
      </c>
      <c r="F13" s="14">
        <f t="shared" si="0"/>
        <v>0</v>
      </c>
      <c r="G13" s="30">
        <f>zbiorówka!G13</f>
        <v>0</v>
      </c>
      <c r="H13" s="15">
        <f t="shared" si="1"/>
        <v>0</v>
      </c>
      <c r="I13" s="4">
        <f t="shared" si="2"/>
        <v>0</v>
      </c>
      <c r="J13" s="5">
        <f t="shared" si="3"/>
        <v>0</v>
      </c>
    </row>
    <row r="14" spans="1:10" s="2" customFormat="1" ht="51">
      <c r="A14" s="12">
        <v>10</v>
      </c>
      <c r="B14" s="41" t="str">
        <f>zbiorówka!B14</f>
        <v>Cylinder miarowy plastikowy 250 ml</v>
      </c>
      <c r="C14" s="41" t="str">
        <f>zbiorówka!C14</f>
        <v>Pojemnosć 250ml</v>
      </c>
      <c r="D14" s="55">
        <v>1</v>
      </c>
      <c r="E14" s="14">
        <f>zbiorówka!E14</f>
        <v>0</v>
      </c>
      <c r="F14" s="14">
        <f t="shared" si="0"/>
        <v>0</v>
      </c>
      <c r="G14" s="30">
        <f>zbiorówka!G14</f>
        <v>0</v>
      </c>
      <c r="H14" s="15">
        <f t="shared" si="1"/>
        <v>0</v>
      </c>
      <c r="I14" s="4">
        <f t="shared" si="2"/>
        <v>0</v>
      </c>
      <c r="J14" s="5">
        <f t="shared" si="3"/>
        <v>0</v>
      </c>
    </row>
    <row r="15" spans="1:10" s="2" customFormat="1" ht="38.25">
      <c r="A15" s="12">
        <v>11</v>
      </c>
      <c r="B15" s="41" t="str">
        <f>zbiorówka!B15</f>
        <v>Zestaw do badania prawa Archimedesa</v>
      </c>
      <c r="C15" s="41" t="str">
        <f>zbiorówka!C15</f>
        <v>Zestaw umożliwiający wytłumaczenie zasady prawa Archimedesa dla ciał zanużonych w wodzie. Elementy wchodzące w skład zestawu: siłomierz, naczynia przelewowe, naczynia cylindryczne, zlewka z miarką</v>
      </c>
      <c r="D15" s="55">
        <v>1</v>
      </c>
      <c r="E15" s="14">
        <f>zbiorówka!E15</f>
        <v>0</v>
      </c>
      <c r="F15" s="14">
        <f t="shared" si="0"/>
        <v>0</v>
      </c>
      <c r="G15" s="30">
        <f>zbiorówka!G15</f>
        <v>0</v>
      </c>
      <c r="H15" s="15">
        <f t="shared" si="1"/>
        <v>0</v>
      </c>
      <c r="I15" s="4">
        <f t="shared" si="2"/>
        <v>0</v>
      </c>
      <c r="J15" s="5">
        <f t="shared" si="3"/>
        <v>0</v>
      </c>
    </row>
    <row r="16" spans="1:10" s="2" customFormat="1" ht="63.75">
      <c r="A16" s="12">
        <v>12</v>
      </c>
      <c r="B16" s="41" t="str">
        <f>zbiorówka!B16</f>
        <v>Przyrząd do badania ruchów: jednostajnego i zmiennego</v>
      </c>
      <c r="C16" s="41" t="str">
        <f>zbiorówka!C16</f>
        <v>W skład przyrządu  wchodzi równia pochyła wózek i drewniane klocki.</v>
      </c>
      <c r="D16" s="55">
        <v>1</v>
      </c>
      <c r="E16" s="14">
        <f>zbiorówka!E16</f>
        <v>0</v>
      </c>
      <c r="F16" s="14">
        <f t="shared" si="0"/>
        <v>0</v>
      </c>
      <c r="G16" s="30">
        <f>zbiorówka!G16</f>
        <v>0</v>
      </c>
      <c r="H16" s="15">
        <f t="shared" si="1"/>
        <v>0</v>
      </c>
      <c r="I16" s="4">
        <f t="shared" si="2"/>
        <v>0</v>
      </c>
      <c r="J16" s="5">
        <f t="shared" si="3"/>
        <v>0</v>
      </c>
    </row>
    <row r="17" spans="1:10" s="2" customFormat="1" ht="408">
      <c r="A17" s="12">
        <v>13</v>
      </c>
      <c r="B17" s="41" t="str">
        <f>zbiorówka!B17</f>
        <v>Zestaw do doswiadczeń uczniowskich z mechaniki</v>
      </c>
      <c r="C17" s="41" t="str">
        <f>zbiorówka!C17</f>
        <v>Zestaw pozwalający wykonać 25 ćwiczeń opisanych w instrukcji W skład zestaw wchodzą: Podstawa- 1 szt.
Uchwyt do podstawy - 1 szt.
Sprężyna - 2 szt.
Uchwyt z haczykiem - 4 szt.
Pręt - 6 szt.
Łącznik krzyżowy - 3 szt.
Przymiar - 2 szt.
Belka z otworami i uchwytem blokującym - 1 szt.
Wskazówka - 1szt.
Pręt krótki o zmiennej średnicy - 2 szt.
Klocek - 1 szt.
Obciążniki do klocka - 2 szt.
Figury płaskie - 2 szt.
Bryła drewniana z drutem - 1 szt.
Obciążniki na pręcie - 1 szt.
Obciążniki z podstawą - 1 szt.
Wózek - 1 szt.
Rynienka - 1 szt.
Blok z haczykiem - 2 szt.
Naczynie do prawa Archimedesa - 1 szt.
Cylinder do naczynia Archimedesa – 1 szt.
Naczynie z odpływem - 1 szt.
Klocek - 3 szt.
Bryła niekształtna - 1 szt.
Kulka z haczykiem - 3 szt.
Siłomierz - 2 szt.
Pion - 1 szt.
Haczyk - 6 szt.
Szalka - 2 szt.
Ruchomierz (przyrząd do badania ruchu) – 1 szt.
Kółko do rynienki - 1 szt.
Szpulka - 1 szt</v>
      </c>
      <c r="D17" s="55">
        <v>1</v>
      </c>
      <c r="E17" s="14">
        <f>zbiorówka!E17</f>
        <v>0</v>
      </c>
      <c r="F17" s="14">
        <f t="shared" si="0"/>
        <v>0</v>
      </c>
      <c r="G17" s="30">
        <f>zbiorówka!G17</f>
        <v>0</v>
      </c>
      <c r="H17" s="15">
        <f t="shared" si="1"/>
        <v>0</v>
      </c>
      <c r="I17" s="4">
        <f t="shared" si="2"/>
        <v>0</v>
      </c>
      <c r="J17" s="5">
        <f t="shared" si="3"/>
        <v>0</v>
      </c>
    </row>
    <row r="18" spans="1:10" s="2" customFormat="1" ht="51">
      <c r="A18" s="12">
        <v>14</v>
      </c>
      <c r="B18" s="41" t="str">
        <f>zbiorówka!B18</f>
        <v>Zestaw demonstracyjny do badania sił</v>
      </c>
      <c r="C18" s="41" t="str">
        <f>zbiorówka!C18</f>
        <v>Tarcze o nieregularnym kształcie z otworkami, do których wkłada się kołeczki połączone nićmi z odważnikami, za pośrednictwem krążków, służących do zmiany kierunków działania sił. Wszystkie elementy zestawu posiadają uchwyty magnetyczne do mocowania na tablicy metalowej.</v>
      </c>
      <c r="D18" s="55">
        <v>1</v>
      </c>
      <c r="E18" s="14">
        <f>zbiorówka!E18</f>
        <v>0</v>
      </c>
      <c r="F18" s="14">
        <f t="shared" si="0"/>
        <v>0</v>
      </c>
      <c r="G18" s="30">
        <f>zbiorówka!G18</f>
        <v>0</v>
      </c>
      <c r="H18" s="15">
        <f t="shared" si="1"/>
        <v>0</v>
      </c>
      <c r="I18" s="4">
        <f t="shared" si="2"/>
        <v>0</v>
      </c>
      <c r="J18" s="5">
        <f t="shared" si="3"/>
        <v>0</v>
      </c>
    </row>
    <row r="19" spans="1:10" s="2" customFormat="1" ht="38.25">
      <c r="A19" s="12">
        <v>15</v>
      </c>
      <c r="B19" s="41" t="str">
        <f>zbiorówka!B19</f>
        <v>Zestaw odważników z haczykiem</v>
      </c>
      <c r="C19" s="41" t="str">
        <f>zbiorówka!C19</f>
        <v>zestaw 6 ciężarków o różnej masie z haczykami na podstawce z towrzywa sztucznego: 100g, 50g, 40g, 30g, 20g, 10g</v>
      </c>
      <c r="D19" s="55">
        <v>1</v>
      </c>
      <c r="E19" s="14">
        <f>zbiorówka!E19</f>
        <v>0</v>
      </c>
      <c r="F19" s="14">
        <f t="shared" si="0"/>
        <v>0</v>
      </c>
      <c r="G19" s="30">
        <f>zbiorówka!G19</f>
        <v>0</v>
      </c>
      <c r="H19" s="15">
        <f t="shared" si="1"/>
        <v>0</v>
      </c>
      <c r="I19" s="4">
        <f t="shared" si="2"/>
        <v>0</v>
      </c>
      <c r="J19" s="5">
        <f t="shared" si="3"/>
        <v>0</v>
      </c>
    </row>
    <row r="20" spans="1:10" s="2" customFormat="1">
      <c r="A20" s="12">
        <v>16</v>
      </c>
      <c r="B20" s="41" t="str">
        <f>zbiorówka!B20</f>
        <v>Obciążniki</v>
      </c>
      <c r="C20" s="41" t="str">
        <f>zbiorówka!C20</f>
        <v>Zestaw min 10 obciążników (masa jednego ok 50g)obciążników z haczykami.</v>
      </c>
      <c r="D20" s="55">
        <v>1</v>
      </c>
      <c r="E20" s="14">
        <f>zbiorówka!E20</f>
        <v>0</v>
      </c>
      <c r="F20" s="14">
        <f t="shared" si="0"/>
        <v>0</v>
      </c>
      <c r="G20" s="30">
        <f>zbiorówka!G20</f>
        <v>0</v>
      </c>
      <c r="H20" s="15">
        <f t="shared" si="1"/>
        <v>0</v>
      </c>
      <c r="I20" s="4">
        <f t="shared" si="2"/>
        <v>0</v>
      </c>
      <c r="J20" s="5">
        <f t="shared" si="3"/>
        <v>0</v>
      </c>
    </row>
    <row r="21" spans="1:10" s="2" customFormat="1" ht="25.5">
      <c r="A21" s="12">
        <v>17</v>
      </c>
      <c r="B21" s="41" t="str">
        <f>zbiorówka!B21</f>
        <v>Dynamometr 1N siłomierz</v>
      </c>
      <c r="C21" s="41" t="str">
        <f>zbiorówka!C21</f>
        <v>zakres pomiarowy 1N</v>
      </c>
      <c r="D21" s="55">
        <v>1</v>
      </c>
      <c r="E21" s="14">
        <f>zbiorówka!E21</f>
        <v>0</v>
      </c>
      <c r="F21" s="14">
        <f t="shared" si="0"/>
        <v>0</v>
      </c>
      <c r="G21" s="30">
        <f>zbiorówka!G21</f>
        <v>0</v>
      </c>
      <c r="H21" s="15">
        <f t="shared" si="1"/>
        <v>0</v>
      </c>
      <c r="I21" s="4">
        <f t="shared" si="2"/>
        <v>0</v>
      </c>
      <c r="J21" s="5">
        <f t="shared" si="3"/>
        <v>0</v>
      </c>
    </row>
    <row r="22" spans="1:10" s="2" customFormat="1" ht="25.5">
      <c r="A22" s="12">
        <v>18</v>
      </c>
      <c r="B22" s="41" t="str">
        <f>zbiorówka!B22</f>
        <v>Dynamometr 2.5N siłomierz</v>
      </c>
      <c r="C22" s="41" t="str">
        <f>zbiorówka!C22</f>
        <v>zakres pomiarowy 2,5N</v>
      </c>
      <c r="D22" s="55">
        <v>1</v>
      </c>
      <c r="E22" s="14">
        <f>zbiorówka!E22</f>
        <v>0</v>
      </c>
      <c r="F22" s="14">
        <f t="shared" si="0"/>
        <v>0</v>
      </c>
      <c r="G22" s="30">
        <f>zbiorówka!G22</f>
        <v>0</v>
      </c>
      <c r="H22" s="15">
        <f t="shared" si="1"/>
        <v>0</v>
      </c>
      <c r="I22" s="4">
        <f t="shared" si="2"/>
        <v>0</v>
      </c>
      <c r="J22" s="5">
        <f t="shared" si="3"/>
        <v>0</v>
      </c>
    </row>
    <row r="23" spans="1:10" s="2" customFormat="1" ht="25.5">
      <c r="A23" s="12">
        <v>19</v>
      </c>
      <c r="B23" s="41" t="str">
        <f>zbiorówka!B23</f>
        <v>Dynamometr 5N siłomierz</v>
      </c>
      <c r="C23" s="41" t="str">
        <f>zbiorówka!C23</f>
        <v>zakres pomiarowy 5N</v>
      </c>
      <c r="D23" s="55">
        <v>2</v>
      </c>
      <c r="E23" s="14">
        <f>zbiorówka!E23</f>
        <v>0</v>
      </c>
      <c r="F23" s="14">
        <f t="shared" si="0"/>
        <v>0</v>
      </c>
      <c r="G23" s="30">
        <f>zbiorówka!G23</f>
        <v>0</v>
      </c>
      <c r="H23" s="15">
        <f t="shared" si="1"/>
        <v>0</v>
      </c>
      <c r="I23" s="4">
        <f t="shared" si="2"/>
        <v>0</v>
      </c>
      <c r="J23" s="5">
        <f t="shared" si="3"/>
        <v>0</v>
      </c>
    </row>
    <row r="24" spans="1:10" s="2" customFormat="1" ht="25.5">
      <c r="A24" s="12">
        <v>20</v>
      </c>
      <c r="B24" s="41" t="str">
        <f>zbiorówka!B24</f>
        <v>Dynamometr 10N siłomierz</v>
      </c>
      <c r="C24" s="41" t="str">
        <f>zbiorówka!C24</f>
        <v>zakres pomiarowy 10N</v>
      </c>
      <c r="D24" s="55">
        <v>1</v>
      </c>
      <c r="E24" s="14">
        <f>zbiorówka!E24</f>
        <v>0</v>
      </c>
      <c r="F24" s="14">
        <f t="shared" si="0"/>
        <v>0</v>
      </c>
      <c r="G24" s="30">
        <f>zbiorówka!G24</f>
        <v>0</v>
      </c>
      <c r="H24" s="15">
        <f t="shared" si="1"/>
        <v>0</v>
      </c>
      <c r="I24" s="4">
        <f t="shared" si="2"/>
        <v>0</v>
      </c>
      <c r="J24" s="5">
        <f t="shared" si="3"/>
        <v>0</v>
      </c>
    </row>
    <row r="25" spans="1:10" s="2" customFormat="1" ht="25.5">
      <c r="A25" s="12">
        <v>21</v>
      </c>
      <c r="B25" s="41" t="str">
        <f>zbiorówka!B25</f>
        <v>Dynamometr 20N siłomierz</v>
      </c>
      <c r="C25" s="41" t="str">
        <f>zbiorówka!C25</f>
        <v>zakres pomiarowy 20N</v>
      </c>
      <c r="D25" s="55">
        <v>1</v>
      </c>
      <c r="E25" s="14">
        <f>zbiorówka!E25</f>
        <v>0</v>
      </c>
      <c r="F25" s="14">
        <f t="shared" si="0"/>
        <v>0</v>
      </c>
      <c r="G25" s="30">
        <f>zbiorówka!G25</f>
        <v>0</v>
      </c>
      <c r="H25" s="15">
        <f t="shared" si="1"/>
        <v>0</v>
      </c>
      <c r="I25" s="4">
        <f t="shared" si="2"/>
        <v>0</v>
      </c>
      <c r="J25" s="5">
        <f t="shared" si="3"/>
        <v>0</v>
      </c>
    </row>
    <row r="26" spans="1:10" s="2" customFormat="1" ht="25.5">
      <c r="A26" s="12">
        <v>22</v>
      </c>
      <c r="B26" s="41" t="str">
        <f>zbiorówka!B26</f>
        <v>Dynamometr 100N siłomierz</v>
      </c>
      <c r="C26" s="41" t="str">
        <f>zbiorówka!C26</f>
        <v>zakres pomiarowy 100N</v>
      </c>
      <c r="D26" s="55">
        <v>1</v>
      </c>
      <c r="E26" s="14">
        <f>zbiorówka!E26</f>
        <v>0</v>
      </c>
      <c r="F26" s="14">
        <f t="shared" si="0"/>
        <v>0</v>
      </c>
      <c r="G26" s="30">
        <f>zbiorówka!G26</f>
        <v>0</v>
      </c>
      <c r="H26" s="15">
        <f t="shared" si="1"/>
        <v>0</v>
      </c>
      <c r="I26" s="4">
        <f t="shared" si="2"/>
        <v>0</v>
      </c>
      <c r="J26" s="5">
        <f t="shared" si="3"/>
        <v>0</v>
      </c>
    </row>
    <row r="27" spans="1:10" s="2" customFormat="1" ht="25.5">
      <c r="A27" s="12">
        <v>23</v>
      </c>
      <c r="B27" s="41" t="str">
        <f>zbiorówka!B27</f>
        <v>Dynamometr 50N siłomierz</v>
      </c>
      <c r="C27" s="41" t="str">
        <f>zbiorówka!C27</f>
        <v>zakres pomiarowy 50N</v>
      </c>
      <c r="D27" s="55">
        <v>1</v>
      </c>
      <c r="E27" s="14">
        <f>zbiorówka!E27</f>
        <v>0</v>
      </c>
      <c r="F27" s="14">
        <f t="shared" si="0"/>
        <v>0</v>
      </c>
      <c r="G27" s="30">
        <f>zbiorówka!G27</f>
        <v>0</v>
      </c>
      <c r="H27" s="15">
        <f t="shared" si="1"/>
        <v>0</v>
      </c>
      <c r="I27" s="4">
        <f t="shared" si="2"/>
        <v>0</v>
      </c>
      <c r="J27" s="5">
        <f t="shared" si="3"/>
        <v>0</v>
      </c>
    </row>
    <row r="28" spans="1:10" s="2" customFormat="1" ht="51">
      <c r="A28" s="12">
        <v>24</v>
      </c>
      <c r="B28" s="41" t="str">
        <f>zbiorówka!B28</f>
        <v>Siłomierz demonstracyjny 5N - dynamometr</v>
      </c>
      <c r="C28" s="41" t="str">
        <f>zbiorówka!C28</f>
        <v>Siłomierz demonstracyjny wyskalowany w gramach oraz Newtonach do demonstracji dla nauczyciela, zakres pomiarowy 5n</v>
      </c>
      <c r="D28" s="55">
        <v>1</v>
      </c>
      <c r="E28" s="14">
        <f>zbiorówka!E28</f>
        <v>0</v>
      </c>
      <c r="F28" s="14">
        <f t="shared" si="0"/>
        <v>0</v>
      </c>
      <c r="G28" s="30">
        <f>zbiorówka!G28</f>
        <v>0</v>
      </c>
      <c r="H28" s="15">
        <f t="shared" si="1"/>
        <v>0</v>
      </c>
      <c r="I28" s="4">
        <f t="shared" si="2"/>
        <v>0</v>
      </c>
      <c r="J28" s="5">
        <f t="shared" si="3"/>
        <v>0</v>
      </c>
    </row>
    <row r="29" spans="1:10" s="2" customFormat="1" ht="51">
      <c r="A29" s="12">
        <v>25</v>
      </c>
      <c r="B29" s="41" t="str">
        <f>zbiorówka!B29</f>
        <v>Siłomierz demonstracyjny 10N - dynamometr</v>
      </c>
      <c r="C29" s="41" t="str">
        <f>zbiorówka!C29</f>
        <v>Siłomierz demonstracyjny wyskalowany w gramach oraz Newtonach do demonstracji dla nauczyciela,. Zakres pomiarowy 10N</v>
      </c>
      <c r="D29" s="55">
        <v>1</v>
      </c>
      <c r="E29" s="14">
        <f>zbiorówka!E29</f>
        <v>0</v>
      </c>
      <c r="F29" s="14">
        <f t="shared" si="0"/>
        <v>0</v>
      </c>
      <c r="G29" s="30">
        <f>zbiorówka!G29</f>
        <v>0</v>
      </c>
      <c r="H29" s="15">
        <f t="shared" si="1"/>
        <v>0</v>
      </c>
      <c r="I29" s="4">
        <f t="shared" si="2"/>
        <v>0</v>
      </c>
      <c r="J29" s="5">
        <f t="shared" si="3"/>
        <v>0</v>
      </c>
    </row>
    <row r="30" spans="1:10" s="2" customFormat="1" ht="38.25">
      <c r="A30" s="12">
        <v>26</v>
      </c>
      <c r="B30" s="41" t="str">
        <f>zbiorówka!B30</f>
        <v>Statyw demonstracyjny</v>
      </c>
      <c r="C30" s="41" t="str">
        <f>zbiorówka!C30</f>
        <v>Wskład zestawu wchodzi minimum: trójkątna podstawa statywu, kolumna statywu, przedłużenie kolumny statywu, uchwyt (imadło), łącznik krzyżowy , pręt z otworem na końcu , uchwyt pierścieniowy, haczyk, podstawka stolikowa okrągła, łapa do kolb.</v>
      </c>
      <c r="D30" s="55">
        <v>1</v>
      </c>
      <c r="E30" s="14">
        <f>zbiorówka!E30</f>
        <v>0</v>
      </c>
      <c r="F30" s="14">
        <f t="shared" si="0"/>
        <v>0</v>
      </c>
      <c r="G30" s="30">
        <f>zbiorówka!G30</f>
        <v>0</v>
      </c>
      <c r="H30" s="15">
        <f t="shared" si="1"/>
        <v>0</v>
      </c>
      <c r="I30" s="4">
        <f t="shared" si="2"/>
        <v>0</v>
      </c>
      <c r="J30" s="5">
        <f t="shared" si="3"/>
        <v>0</v>
      </c>
    </row>
    <row r="31" spans="1:10" s="2" customFormat="1" ht="25.5">
      <c r="A31" s="12">
        <v>27</v>
      </c>
      <c r="B31" s="41" t="str">
        <f>zbiorówka!B31</f>
        <v>Wahadło matematyczne</v>
      </c>
      <c r="C31" s="41" t="str">
        <f>zbiorówka!C31</f>
        <v>W skład zestawu wchodzi statywu z akcesoriami (półka z miarką, skala wychylenia), ławeczka,  trzech kul stalowe o średnicy 22mm, 33mm i 32mm.</v>
      </c>
      <c r="D31" s="55">
        <v>1</v>
      </c>
      <c r="E31" s="14">
        <f>zbiorówka!E31</f>
        <v>0</v>
      </c>
      <c r="F31" s="14">
        <f t="shared" si="0"/>
        <v>0</v>
      </c>
      <c r="G31" s="30">
        <f>zbiorówka!G31</f>
        <v>0</v>
      </c>
      <c r="H31" s="15">
        <f t="shared" si="1"/>
        <v>0</v>
      </c>
      <c r="I31" s="4">
        <f t="shared" si="2"/>
        <v>0</v>
      </c>
      <c r="J31" s="5">
        <f t="shared" si="3"/>
        <v>0</v>
      </c>
    </row>
    <row r="32" spans="1:10" s="2" customFormat="1" ht="51">
      <c r="A32" s="12">
        <v>28</v>
      </c>
      <c r="B32" s="41" t="str">
        <f>zbiorówka!B32</f>
        <v>Przyrząd do badania ruchu</v>
      </c>
      <c r="C32" s="41" t="str">
        <f>zbiorówka!C32</f>
        <v>Przyrząd do demonstarcji i doświadczeń z zakresu ruchu jednostajnego, jednostajnie przyspieszonego oraz oddziaływań bezpośrednich. Zestaw: równia ze skalą (min.70cm) - metalowa, zestaw min. 5 metalowych kulek (średnica dostosowana do rowka równi), rurka do doświadczeń z ruchem pęcherzyka powietrza - szklana z zatyczkami</v>
      </c>
      <c r="D32" s="55">
        <v>1</v>
      </c>
      <c r="E32" s="14">
        <f>zbiorówka!E32</f>
        <v>0</v>
      </c>
      <c r="F32" s="14">
        <f t="shared" si="0"/>
        <v>0</v>
      </c>
      <c r="G32" s="30">
        <f>zbiorówka!G32</f>
        <v>0</v>
      </c>
      <c r="H32" s="15">
        <f t="shared" si="1"/>
        <v>0</v>
      </c>
      <c r="I32" s="4">
        <f t="shared" si="2"/>
        <v>0</v>
      </c>
      <c r="J32" s="5">
        <f t="shared" si="3"/>
        <v>0</v>
      </c>
    </row>
    <row r="33" spans="1:10" s="2" customFormat="1" ht="51">
      <c r="A33" s="12">
        <v>29</v>
      </c>
      <c r="B33" s="62" t="str">
        <f>zbiorówka!B33</f>
        <v>Równia pochyła do doświadczeń z tarciem</v>
      </c>
      <c r="C33" s="62" t="str">
        <f>zbiorówka!C33</f>
        <v>W skład zestawu wchodzą minimum: rynienka metalowa z krążkiem obrotowym i podziałką kątową z pionem, statyw mocujący z możliwością regulacji kąta nachylenia równi, dwa klocki drewniane z dwoma obciążnikami (każdy), cztery wymienne powierzchnie o różnym stopniu przyczepności, zestaw 6 odważników 50g, linka</v>
      </c>
      <c r="D33" s="55">
        <v>1</v>
      </c>
      <c r="E33" s="14">
        <f>zbiorówka!E33</f>
        <v>0</v>
      </c>
      <c r="F33" s="14">
        <f t="shared" si="0"/>
        <v>0</v>
      </c>
      <c r="G33" s="30">
        <f>zbiorówka!G33</f>
        <v>0</v>
      </c>
      <c r="H33" s="15">
        <f t="shared" si="1"/>
        <v>0</v>
      </c>
      <c r="I33" s="4">
        <f t="shared" si="2"/>
        <v>0</v>
      </c>
      <c r="J33" s="5">
        <f t="shared" si="3"/>
        <v>0</v>
      </c>
    </row>
    <row r="34" spans="1:10" s="2" customFormat="1" ht="51">
      <c r="A34" s="12">
        <v>30</v>
      </c>
      <c r="B34" s="62" t="str">
        <f>zbiorówka!B34</f>
        <v>Układ do badania tarcia</v>
      </c>
      <c r="C34" s="62" t="str">
        <f>zbiorówka!C34</f>
        <v>W skład zestawu minimum:
równia kostka drewniana z haczykiem o wym. 25x50x120mm
kostka drewniana z haczykiem o wym. 50x50x120mm oklejona z 3 stron: gumą, skórą oraz tworzywem sztucznym dynamometr.</v>
      </c>
      <c r="D34" s="55">
        <v>1</v>
      </c>
      <c r="E34" s="14">
        <f>zbiorówka!E34</f>
        <v>0</v>
      </c>
      <c r="F34" s="14">
        <f t="shared" si="0"/>
        <v>0</v>
      </c>
      <c r="G34" s="30">
        <f>zbiorówka!G34</f>
        <v>0</v>
      </c>
      <c r="H34" s="15">
        <f t="shared" si="1"/>
        <v>0</v>
      </c>
      <c r="I34" s="4">
        <f t="shared" si="2"/>
        <v>0</v>
      </c>
      <c r="J34" s="5">
        <f t="shared" si="3"/>
        <v>0</v>
      </c>
    </row>
    <row r="35" spans="1:10" s="2" customFormat="1" ht="51">
      <c r="A35" s="12">
        <v>31</v>
      </c>
      <c r="B35" s="41" t="str">
        <f>zbiorówka!B35</f>
        <v>Tor powietrzny z dmuchawą i licznikiem elektronicznym</v>
      </c>
      <c r="C35" s="41" t="str">
        <f>zbiorówka!C35</f>
        <v>Zestaw składa się z minimum:
- Liniowy tor powietrzny min 200 cm z kompletem akcesoriów
- Licznik elektroniczny z w czujnikami ruchu
- Dmuchawa elektryczna</v>
      </c>
      <c r="D35" s="55">
        <v>1</v>
      </c>
      <c r="E35" s="14">
        <f>zbiorówka!E35</f>
        <v>0</v>
      </c>
      <c r="F35" s="14">
        <f t="shared" si="0"/>
        <v>0</v>
      </c>
      <c r="G35" s="30">
        <f>zbiorówka!G35</f>
        <v>0</v>
      </c>
      <c r="H35" s="15">
        <f t="shared" si="1"/>
        <v>0</v>
      </c>
      <c r="I35" s="4">
        <f t="shared" si="2"/>
        <v>0</v>
      </c>
      <c r="J35" s="5">
        <f t="shared" si="3"/>
        <v>0</v>
      </c>
    </row>
    <row r="36" spans="1:10" s="2" customFormat="1" ht="76.5">
      <c r="A36" s="12">
        <v>32</v>
      </c>
      <c r="B36" s="41" t="str">
        <f>zbiorówka!B36</f>
        <v>Zestaw demonstracyjny do doświadczeń z mechaniki - do tablicy szkolnej</v>
      </c>
      <c r="C36" s="41" t="str">
        <f>zbiorówka!C36</f>
        <v>Przykładowy skład zestawu: siłomierze, sprężyny, obciążniki z podstawą, obciążniki na pręcie, wózek do równi pochyłej, równia pochyła, słupki z haczykami, klocek do tarcia, pręty, przymiar, kółko z podziałką kątową, tarcza do momentów sił, słupki do siłomierzy, bloki, słupki do dźwigni, belka dźwigni, wskaźniki, siłomierze tarczowe, pierścień, kołowrót.</v>
      </c>
      <c r="D36" s="55">
        <v>1</v>
      </c>
      <c r="E36" s="14">
        <f>zbiorówka!E36</f>
        <v>0</v>
      </c>
      <c r="F36" s="14">
        <f t="shared" si="0"/>
        <v>0</v>
      </c>
      <c r="G36" s="30">
        <f>zbiorówka!G36</f>
        <v>0</v>
      </c>
      <c r="H36" s="15">
        <f t="shared" si="1"/>
        <v>0</v>
      </c>
      <c r="I36" s="4">
        <f t="shared" si="2"/>
        <v>0</v>
      </c>
      <c r="J36" s="5">
        <f t="shared" si="3"/>
        <v>0</v>
      </c>
    </row>
    <row r="37" spans="1:10" s="2" customFormat="1" ht="25.5">
      <c r="A37" s="12">
        <v>33</v>
      </c>
      <c r="B37" s="41" t="str">
        <f>zbiorówka!B37</f>
        <v>Lewitujące magnesy</v>
      </c>
      <c r="C37" s="41" t="str">
        <f>zbiorówka!C37</f>
        <v>4 magnesy oraz podstawa z prętem.</v>
      </c>
      <c r="D37" s="55">
        <v>1</v>
      </c>
      <c r="E37" s="14">
        <f>zbiorówka!E37</f>
        <v>0</v>
      </c>
      <c r="F37" s="14">
        <f t="shared" si="0"/>
        <v>0</v>
      </c>
      <c r="G37" s="30">
        <f>zbiorówka!G37</f>
        <v>0</v>
      </c>
      <c r="H37" s="15">
        <f t="shared" si="1"/>
        <v>0</v>
      </c>
      <c r="I37" s="4">
        <f t="shared" si="2"/>
        <v>0</v>
      </c>
      <c r="J37" s="5">
        <f t="shared" si="3"/>
        <v>0</v>
      </c>
    </row>
    <row r="38" spans="1:10" s="2" customFormat="1" ht="51">
      <c r="A38" s="12">
        <v>34</v>
      </c>
      <c r="B38" s="41" t="str">
        <f>zbiorówka!B38</f>
        <v>Igły magnetyczne na podstawce z tworzywa</v>
      </c>
      <c r="C38" s="41" t="str">
        <f>zbiorówka!C38</f>
        <v>Wysokość min: 11cm min Długość igły: 13cm, 2 szt. w zestawie</v>
      </c>
      <c r="D38" s="55">
        <v>1</v>
      </c>
      <c r="E38" s="14">
        <f>zbiorówka!E38</f>
        <v>0</v>
      </c>
      <c r="F38" s="14">
        <f t="shared" si="0"/>
        <v>0</v>
      </c>
      <c r="G38" s="30">
        <f>zbiorówka!G38</f>
        <v>0</v>
      </c>
      <c r="H38" s="15">
        <f t="shared" si="1"/>
        <v>0</v>
      </c>
      <c r="I38" s="4">
        <f t="shared" si="2"/>
        <v>0</v>
      </c>
      <c r="J38" s="5">
        <f t="shared" si="3"/>
        <v>0</v>
      </c>
    </row>
    <row r="39" spans="1:10" s="2" customFormat="1" ht="25.5">
      <c r="A39" s="12">
        <v>35</v>
      </c>
      <c r="B39" s="41" t="str">
        <f>zbiorówka!B39</f>
        <v>Magnes podkowa</v>
      </c>
      <c r="C39" s="41" t="str">
        <f>zbiorówka!C39</f>
        <v>Wymiary min. 80x62x20mm</v>
      </c>
      <c r="D39" s="55">
        <v>1</v>
      </c>
      <c r="E39" s="14">
        <f>zbiorówka!E39</f>
        <v>0</v>
      </c>
      <c r="F39" s="14">
        <f t="shared" si="0"/>
        <v>0</v>
      </c>
      <c r="G39" s="30">
        <f>zbiorówka!G39</f>
        <v>0</v>
      </c>
      <c r="H39" s="15">
        <f t="shared" si="1"/>
        <v>0</v>
      </c>
      <c r="I39" s="4">
        <f t="shared" si="2"/>
        <v>0</v>
      </c>
      <c r="J39" s="5">
        <f t="shared" si="3"/>
        <v>0</v>
      </c>
    </row>
    <row r="40" spans="1:10" s="2" customFormat="1" ht="89.25">
      <c r="A40" s="12">
        <v>36</v>
      </c>
      <c r="B40" s="41" t="str">
        <f>zbiorówka!B40</f>
        <v>Demonstrator linii pola magnetycznego - pole magnetyczne do demonstracji</v>
      </c>
      <c r="C40" s="41" t="str">
        <f>zbiorówka!C40</f>
        <v>Zestaw 2 urządzeń demonstracyjnych - 2 stelaże z przezroczystego tworzywa:1.do umieszczenia magnesu w kształcie walca/sztabki i 2. magnesu w kształcie podkowy. Na stelażach umieszczone ruchome igły magnetyczne (min.200). W zestawie 2 magnesy (kształt: walec wys.ok 7cm  i podkowa wymiar ok.8x8cm.) Orientacyjna wys. stalaży 20cm.</v>
      </c>
      <c r="D40" s="55">
        <v>1</v>
      </c>
      <c r="E40" s="14">
        <f>zbiorówka!E40</f>
        <v>0</v>
      </c>
      <c r="F40" s="14">
        <f t="shared" si="0"/>
        <v>0</v>
      </c>
      <c r="G40" s="30">
        <f>zbiorówka!G40</f>
        <v>0</v>
      </c>
      <c r="H40" s="15">
        <f t="shared" si="1"/>
        <v>0</v>
      </c>
      <c r="I40" s="4">
        <f t="shared" si="2"/>
        <v>0</v>
      </c>
      <c r="J40" s="5">
        <f t="shared" si="3"/>
        <v>0</v>
      </c>
    </row>
    <row r="41" spans="1:10" s="2" customFormat="1" ht="25.5">
      <c r="A41" s="12">
        <v>37</v>
      </c>
      <c r="B41" s="41" t="str">
        <f>zbiorówka!B41</f>
        <v>Magnesy sztabkowe</v>
      </c>
      <c r="C41" s="41" t="str">
        <f>zbiorówka!C41</f>
        <v>2 magnesy sztabkowe płaskie o wymiarach 100x20x7</v>
      </c>
      <c r="D41" s="55">
        <v>1</v>
      </c>
      <c r="E41" s="14">
        <f>zbiorówka!E41</f>
        <v>0</v>
      </c>
      <c r="F41" s="14">
        <f t="shared" si="0"/>
        <v>0</v>
      </c>
      <c r="G41" s="30">
        <f>zbiorówka!G41</f>
        <v>0</v>
      </c>
      <c r="H41" s="15">
        <f t="shared" si="1"/>
        <v>0</v>
      </c>
      <c r="I41" s="4">
        <f t="shared" si="2"/>
        <v>0</v>
      </c>
      <c r="J41" s="5">
        <f t="shared" si="3"/>
        <v>0</v>
      </c>
    </row>
    <row r="42" spans="1:10" s="2" customFormat="1" ht="76.5">
      <c r="A42" s="12">
        <v>38</v>
      </c>
      <c r="B42" s="41" t="str">
        <f>zbiorówka!B42</f>
        <v>Zestaw miniaturowych igieł magnetyczne na podstawkach</v>
      </c>
      <c r="C42" s="41" t="str">
        <f>zbiorówka!C42</f>
        <v>Miniaturowe igły magnetyczne na podstawkach. Wielkość igły  3cm +/- 10% . W zestawie 10 sztuk.</v>
      </c>
      <c r="D42" s="55">
        <v>1</v>
      </c>
      <c r="E42" s="14">
        <f>zbiorówka!E42</f>
        <v>0</v>
      </c>
      <c r="F42" s="14">
        <f t="shared" si="0"/>
        <v>0</v>
      </c>
      <c r="G42" s="30">
        <f>zbiorówka!G42</f>
        <v>0</v>
      </c>
      <c r="H42" s="15">
        <f t="shared" si="1"/>
        <v>0</v>
      </c>
      <c r="I42" s="4">
        <f t="shared" si="2"/>
        <v>0</v>
      </c>
      <c r="J42" s="5">
        <f t="shared" si="3"/>
        <v>0</v>
      </c>
    </row>
    <row r="43" spans="1:10" s="2" customFormat="1" ht="63.75">
      <c r="A43" s="12">
        <v>39</v>
      </c>
      <c r="B43" s="41" t="str">
        <f>zbiorówka!B43</f>
        <v>Przyrząd do demonstracji linii pola magnetycznego</v>
      </c>
      <c r="C43" s="41" t="str">
        <f>zbiorówka!C43</f>
        <v>Przyrząd zawiera ok.115 igieł magnetycznych osadzonych między  płytkami z przezroczystego tworzywa sztucznego. Wymiary płytek ok.15cmx15cm</v>
      </c>
      <c r="D43" s="55">
        <v>1</v>
      </c>
      <c r="E43" s="14">
        <f>zbiorówka!E43</f>
        <v>0</v>
      </c>
      <c r="F43" s="14">
        <f t="shared" si="0"/>
        <v>0</v>
      </c>
      <c r="G43" s="30">
        <f>zbiorówka!G43</f>
        <v>0</v>
      </c>
      <c r="H43" s="15">
        <f t="shared" si="1"/>
        <v>0</v>
      </c>
      <c r="I43" s="4">
        <f t="shared" si="2"/>
        <v>0</v>
      </c>
      <c r="J43" s="5">
        <f t="shared" si="3"/>
        <v>0</v>
      </c>
    </row>
    <row r="44" spans="1:10" s="2" customFormat="1" ht="63.75">
      <c r="A44" s="12">
        <v>40</v>
      </c>
      <c r="B44" s="41" t="str">
        <f>zbiorówka!B44</f>
        <v>Przyrząd do demonstracji pola magnetycznego solenoidu</v>
      </c>
      <c r="C44" s="41" t="str">
        <f>zbiorówka!C44</f>
        <v>Przyrząd zawiera solenoid (cewka powietrzna) i igłę  magnetyczną umieszczone podstawce. Selenoid zakończony wtykami.</v>
      </c>
      <c r="D44" s="55">
        <v>1</v>
      </c>
      <c r="E44" s="14">
        <f>zbiorówka!E44</f>
        <v>0</v>
      </c>
      <c r="F44" s="14">
        <f t="shared" si="0"/>
        <v>0</v>
      </c>
      <c r="G44" s="30">
        <f>zbiorówka!G44</f>
        <v>0</v>
      </c>
      <c r="H44" s="15">
        <f t="shared" si="1"/>
        <v>0</v>
      </c>
      <c r="I44" s="4">
        <f t="shared" si="2"/>
        <v>0</v>
      </c>
      <c r="J44" s="5">
        <f t="shared" si="3"/>
        <v>0</v>
      </c>
    </row>
    <row r="45" spans="1:10" s="2" customFormat="1" ht="89.25">
      <c r="A45" s="12">
        <v>41</v>
      </c>
      <c r="B45" s="41" t="str">
        <f>zbiorówka!B45</f>
        <v>Przyrząd demonstracyjny pola magnetycznego przewodu prostoliniowego</v>
      </c>
      <c r="C45" s="41" t="str">
        <f>zbiorówka!C45</f>
        <v>Przyrząd składający się minimum z podstawy na której znajdują się igłą magnetyczna i równolegle do niej umocowany przewód.</v>
      </c>
      <c r="D45" s="55">
        <v>1</v>
      </c>
      <c r="E45" s="14">
        <f>zbiorówka!E45</f>
        <v>0</v>
      </c>
      <c r="F45" s="14">
        <f t="shared" si="0"/>
        <v>0</v>
      </c>
      <c r="G45" s="30">
        <f>zbiorówka!G45</f>
        <v>0</v>
      </c>
      <c r="H45" s="15">
        <f t="shared" si="1"/>
        <v>0</v>
      </c>
      <c r="I45" s="4">
        <f t="shared" si="2"/>
        <v>0</v>
      </c>
      <c r="J45" s="5">
        <f t="shared" si="3"/>
        <v>0</v>
      </c>
    </row>
    <row r="46" spans="1:10" s="2" customFormat="1" ht="89.25">
      <c r="A46" s="12">
        <v>42</v>
      </c>
      <c r="B46" s="41" t="str">
        <f>zbiorówka!B46</f>
        <v>Zestaw do demonstracji pola magnetycznego wokół przewodnika z prądem</v>
      </c>
      <c r="C46" s="41" t="str">
        <f>zbiorówka!C46</f>
        <v>Zestaw służy do demonstracji, w tym: przewodnik kołowy, przewodnik prostoliniowy, przewodnik prostokątny, zwojnica, nakładka (płytka z przeźroczystego tworzywa), magnes izotopowy , pierścień stalowy, opiłki,igły magnetyczne na podstawkach.</v>
      </c>
      <c r="D46" s="55">
        <v>1</v>
      </c>
      <c r="E46" s="14">
        <f>zbiorówka!E46</f>
        <v>0</v>
      </c>
      <c r="F46" s="14">
        <f t="shared" si="0"/>
        <v>0</v>
      </c>
      <c r="G46" s="30">
        <f>zbiorówka!G46</f>
        <v>0</v>
      </c>
      <c r="H46" s="15">
        <f t="shared" si="1"/>
        <v>0</v>
      </c>
      <c r="I46" s="4">
        <f t="shared" si="2"/>
        <v>0</v>
      </c>
      <c r="J46" s="5">
        <f t="shared" si="3"/>
        <v>0</v>
      </c>
    </row>
    <row r="47" spans="1:10" s="1" customFormat="1" ht="38.25">
      <c r="A47" s="12">
        <v>43</v>
      </c>
      <c r="B47" s="41" t="str">
        <f>zbiorówka!B47</f>
        <v>Elektromagnes</v>
      </c>
      <c r="C47" s="41" t="str">
        <f>zbiorówka!C47</f>
        <v>Skład zestwau:2 szt. cewek, osadzonych na metalowym rdzeniu (U profil), zwora, haczyk.Na cewkach oznaczony kierunek nawinięcia cewki. Cewki mogą być połączone szeregowo lub równolegle. Wtyczki bananowe. Wymiary orientacyjne ok: 140mm x 140mm x 40mm</v>
      </c>
      <c r="D47" s="55">
        <v>1</v>
      </c>
      <c r="E47" s="14">
        <f>zbiorówka!E47</f>
        <v>0</v>
      </c>
      <c r="F47" s="14">
        <f t="shared" si="0"/>
        <v>0</v>
      </c>
      <c r="G47" s="30">
        <f>zbiorówka!G47</f>
        <v>0</v>
      </c>
      <c r="H47" s="15">
        <f t="shared" si="1"/>
        <v>0</v>
      </c>
      <c r="I47" s="4">
        <f t="shared" si="2"/>
        <v>0</v>
      </c>
      <c r="J47" s="5">
        <f t="shared" si="3"/>
        <v>0</v>
      </c>
    </row>
    <row r="48" spans="1:10" ht="89.25">
      <c r="A48" s="12">
        <v>44</v>
      </c>
      <c r="B48" s="41" t="str">
        <f>zbiorówka!B48</f>
        <v>Komplet do doświadczeń z ciepła - wersja rozbudowana</v>
      </c>
      <c r="C48" s="41" t="str">
        <f>zbiorówka!C48</f>
        <v>W skład kompletu wchodzą m.in.: dylatoskop
kalorymetr, przyrząd do liniowego przewodzenia ciepła,
przewodniki ciepła,
termoskop, odwadniacz, pierścień Gravesanda,
przyrząd do konwekcji ciepła,
aktynometr, baterię słoneczną, model wyłącznika termobimetalowego, szkło i sprzęt laboratoryjny. całość zapakowana w walizkę."</v>
      </c>
      <c r="D48" s="55">
        <v>1</v>
      </c>
      <c r="E48" s="14">
        <f>zbiorówka!E48</f>
        <v>0</v>
      </c>
      <c r="F48" s="14">
        <f t="shared" ref="F48:F85" si="4">E48*D48</f>
        <v>0</v>
      </c>
      <c r="G48" s="30">
        <f>zbiorówka!G48</f>
        <v>0</v>
      </c>
      <c r="H48" s="15">
        <f t="shared" ref="H48:H85" si="5">J48-F48</f>
        <v>0</v>
      </c>
      <c r="I48" s="4">
        <f t="shared" ref="I48:I85" si="6">E48*G48%+E48</f>
        <v>0</v>
      </c>
      <c r="J48" s="5">
        <f t="shared" ref="J48:J85" si="7">I48*D48</f>
        <v>0</v>
      </c>
    </row>
    <row r="49" spans="1:10" ht="38.25">
      <c r="A49" s="12">
        <v>45</v>
      </c>
      <c r="B49" s="41" t="str">
        <f>zbiorówka!B49</f>
        <v>Wizualizator przewodności cieplnej metali</v>
      </c>
      <c r="C49" s="41" t="str">
        <f>zbiorówka!C49</f>
        <v>Urządzenie składa się z czterech metalowych płaskowników wykonanych ze stali, mosiądzu, aluminium i miedzi, umieszczonych na w plastikowej podstawie.</v>
      </c>
      <c r="D49" s="55">
        <v>1</v>
      </c>
      <c r="E49" s="14">
        <f>zbiorówka!E49</f>
        <v>0</v>
      </c>
      <c r="F49" s="14">
        <f t="shared" si="4"/>
        <v>0</v>
      </c>
      <c r="G49" s="30">
        <f>zbiorówka!G49</f>
        <v>0</v>
      </c>
      <c r="H49" s="15">
        <f t="shared" si="5"/>
        <v>0</v>
      </c>
      <c r="I49" s="4">
        <f t="shared" si="6"/>
        <v>0</v>
      </c>
      <c r="J49" s="5">
        <f t="shared" si="7"/>
        <v>0</v>
      </c>
    </row>
    <row r="50" spans="1:10" ht="38.25">
      <c r="A50" s="12">
        <v>46</v>
      </c>
      <c r="B50" s="41" t="str">
        <f>zbiorówka!B50</f>
        <v>Manometr wodny - otwarty</v>
      </c>
      <c r="C50" s="41" t="str">
        <f>zbiorówka!C50</f>
        <v>Manometr wodny ( dwie rurk labolatoryjnych połączonych ze sobą elastyczną rurką z podziałką)</v>
      </c>
      <c r="D50" s="55">
        <v>1</v>
      </c>
      <c r="E50" s="14">
        <f>zbiorówka!E50</f>
        <v>0</v>
      </c>
      <c r="F50" s="14">
        <f t="shared" si="4"/>
        <v>0</v>
      </c>
      <c r="G50" s="30">
        <f>zbiorówka!G50</f>
        <v>0</v>
      </c>
      <c r="H50" s="15">
        <f t="shared" si="5"/>
        <v>0</v>
      </c>
      <c r="I50" s="4">
        <f t="shared" si="6"/>
        <v>0</v>
      </c>
      <c r="J50" s="5">
        <f t="shared" si="7"/>
        <v>0</v>
      </c>
    </row>
    <row r="51" spans="1:10" ht="25.5">
      <c r="A51" s="12">
        <v>47</v>
      </c>
      <c r="B51" s="41" t="str">
        <f>zbiorówka!B51</f>
        <v>Bimetal z rękojeścią</v>
      </c>
      <c r="C51" s="41" t="str">
        <f>zbiorówka!C51</f>
        <v>osadzone w rękojeści 2 połączone ze sobą paski metali</v>
      </c>
      <c r="D51" s="55">
        <v>1</v>
      </c>
      <c r="E51" s="14">
        <f>zbiorówka!E51</f>
        <v>0</v>
      </c>
      <c r="F51" s="14">
        <f t="shared" si="4"/>
        <v>0</v>
      </c>
      <c r="G51" s="30">
        <f>zbiorówka!G51</f>
        <v>0</v>
      </c>
      <c r="H51" s="15">
        <f t="shared" si="5"/>
        <v>0</v>
      </c>
      <c r="I51" s="4">
        <f t="shared" si="6"/>
        <v>0</v>
      </c>
      <c r="J51" s="5">
        <f t="shared" si="7"/>
        <v>0</v>
      </c>
    </row>
    <row r="52" spans="1:10" ht="51">
      <c r="A52" s="12">
        <v>48</v>
      </c>
      <c r="B52" s="41" t="str">
        <f>zbiorówka!B52</f>
        <v>Przyrząd do wykazywania rozszerzalności liniowej metali</v>
      </c>
      <c r="C52" s="41" t="str">
        <f>zbiorówka!C52</f>
        <v>Zestaw składa się  z minimum: metalowa podstawa, 2 wsporniki, 3 pręty do doświadczeń z różnych metali, ogranicznik koncencji, talerzyk na alkohol.</v>
      </c>
      <c r="D52" s="55">
        <v>1</v>
      </c>
      <c r="E52" s="14">
        <f>zbiorówka!E52</f>
        <v>0</v>
      </c>
      <c r="F52" s="14">
        <f t="shared" si="4"/>
        <v>0</v>
      </c>
      <c r="G52" s="30">
        <f>zbiorówka!G52</f>
        <v>0</v>
      </c>
      <c r="H52" s="15">
        <f t="shared" si="5"/>
        <v>0</v>
      </c>
      <c r="I52" s="4">
        <f t="shared" si="6"/>
        <v>0</v>
      </c>
      <c r="J52" s="5">
        <f t="shared" si="7"/>
        <v>0</v>
      </c>
    </row>
    <row r="53" spans="1:10" ht="63.75">
      <c r="A53" s="12">
        <v>49</v>
      </c>
      <c r="B53" s="41" t="str">
        <f>zbiorówka!B53</f>
        <v>Zestaw do przemiany pracy mechanicznej w energię</v>
      </c>
      <c r="C53" s="41" t="str">
        <f>zbiorówka!C53</f>
        <v>Zestaw składa się z plastikowego cylindra z tłokiem</v>
      </c>
      <c r="D53" s="55">
        <v>1</v>
      </c>
      <c r="E53" s="14">
        <f>zbiorówka!E53</f>
        <v>0</v>
      </c>
      <c r="F53" s="14">
        <f t="shared" si="4"/>
        <v>0</v>
      </c>
      <c r="G53" s="30">
        <f>zbiorówka!G53</f>
        <v>0</v>
      </c>
      <c r="H53" s="15">
        <f t="shared" si="5"/>
        <v>0</v>
      </c>
      <c r="I53" s="4">
        <f t="shared" si="6"/>
        <v>0</v>
      </c>
      <c r="J53" s="5">
        <f t="shared" si="7"/>
        <v>0</v>
      </c>
    </row>
    <row r="54" spans="1:10" ht="51">
      <c r="A54" s="12">
        <v>50</v>
      </c>
      <c r="B54" s="41" t="str">
        <f>zbiorówka!B54</f>
        <v>Przyrząd do liniowego przewodzenia ciepła</v>
      </c>
      <c r="C54" s="41" t="str">
        <f>zbiorówka!C54</f>
        <v>Przyrząd złożony z  metalowego ramienia zamocowanego na statywie, do którego przykleja się woskiem korki w różnych odstępach.</v>
      </c>
      <c r="D54" s="55">
        <v>1</v>
      </c>
      <c r="E54" s="14">
        <f>zbiorówka!E54</f>
        <v>0</v>
      </c>
      <c r="F54" s="14">
        <f t="shared" si="4"/>
        <v>0</v>
      </c>
      <c r="G54" s="30">
        <f>zbiorówka!G54</f>
        <v>0</v>
      </c>
      <c r="H54" s="15">
        <f t="shared" si="5"/>
        <v>0</v>
      </c>
      <c r="I54" s="4">
        <f t="shared" si="6"/>
        <v>0</v>
      </c>
      <c r="J54" s="5">
        <f t="shared" si="7"/>
        <v>0</v>
      </c>
    </row>
    <row r="55" spans="1:10" ht="127.5">
      <c r="A55" s="12">
        <v>51</v>
      </c>
      <c r="B55" s="41" t="str">
        <f>zbiorówka!B55</f>
        <v>Zestaw do ćwiczeń akustyki</v>
      </c>
      <c r="C55" s="41" t="str">
        <f>zbiorówka!C55</f>
        <v>W jego skład wchodzą:
- para kamertonów rezonansowych z młoteczkiem – 1 kpl.
- sonometr (trichord) – 1 szt.
- zestaw sprężyn o różnym współczynniku sprężystości – 1 kpl.
- sprężyna do demonstracji fali podłużnej – 1 szt.
- sprężyna do demonstracji fali poprzecznej – 1 szt.
- zestaw 10 odważników50 g– 1 kpl.
- statyw z podziałką – 1 kpl.
- miara zwijana - 1 szt.
- stoper – 1 szt.</v>
      </c>
      <c r="D55" s="55">
        <v>1</v>
      </c>
      <c r="E55" s="14">
        <f>zbiorówka!E55</f>
        <v>0</v>
      </c>
      <c r="F55" s="14">
        <f t="shared" si="4"/>
        <v>0</v>
      </c>
      <c r="G55" s="30">
        <f>zbiorówka!G55</f>
        <v>0</v>
      </c>
      <c r="H55" s="15">
        <f t="shared" si="5"/>
        <v>0</v>
      </c>
      <c r="I55" s="4">
        <f t="shared" si="6"/>
        <v>0</v>
      </c>
      <c r="J55" s="5">
        <f t="shared" si="7"/>
        <v>0</v>
      </c>
    </row>
    <row r="56" spans="1:10" ht="63.75">
      <c r="A56" s="12">
        <v>52</v>
      </c>
      <c r="B56" s="41" t="str">
        <f>zbiorówka!B56</f>
        <v>Przyrząd do demonstracji mechanizmu powstawania fali stojącej</v>
      </c>
      <c r="C56" s="41" t="str">
        <f>zbiorówka!C56</f>
        <v>Pomoc dydaktyczna obrazująca mechanizm powstawania fali stojącej. Główna część pomocy-  pętla z folii, z dwoma sinusoidami w różnych kolorach.</v>
      </c>
      <c r="D56" s="55">
        <v>1</v>
      </c>
      <c r="E56" s="14">
        <f>zbiorówka!E56</f>
        <v>0</v>
      </c>
      <c r="F56" s="14">
        <f t="shared" si="4"/>
        <v>0</v>
      </c>
      <c r="G56" s="30">
        <f>zbiorówka!G56</f>
        <v>0</v>
      </c>
      <c r="H56" s="15">
        <f t="shared" si="5"/>
        <v>0</v>
      </c>
      <c r="I56" s="4">
        <f t="shared" si="6"/>
        <v>0</v>
      </c>
      <c r="J56" s="5">
        <f t="shared" si="7"/>
        <v>0</v>
      </c>
    </row>
    <row r="57" spans="1:10" ht="63.75">
      <c r="A57" s="12">
        <v>53</v>
      </c>
      <c r="B57" s="41" t="str">
        <f>zbiorówka!B57</f>
        <v>Klosz próżniowy z manometrem i dzwonkiem elektrycznym</v>
      </c>
      <c r="C57" s="41" t="str">
        <f>zbiorówka!C57</f>
        <v>Klosz próżniowy z manometrem i dzwonkiem elektrycznym. Klosz szklany wyposażony w manometr, wraz z podstawą i gumową uszczelką. Budzik zasilany bateriami.</v>
      </c>
      <c r="D57" s="55">
        <v>1</v>
      </c>
      <c r="E57" s="14">
        <f>zbiorówka!E57</f>
        <v>0</v>
      </c>
      <c r="F57" s="14">
        <f t="shared" si="4"/>
        <v>0</v>
      </c>
      <c r="G57" s="30">
        <f>zbiorówka!G57</f>
        <v>0</v>
      </c>
      <c r="H57" s="15">
        <f t="shared" si="5"/>
        <v>0</v>
      </c>
      <c r="I57" s="4">
        <f t="shared" si="6"/>
        <v>0</v>
      </c>
      <c r="J57" s="5">
        <f t="shared" si="7"/>
        <v>0</v>
      </c>
    </row>
    <row r="58" spans="1:10" ht="38.25">
      <c r="A58" s="12">
        <v>54</v>
      </c>
      <c r="B58" s="41" t="str">
        <f>zbiorówka!B58</f>
        <v>Mechaniczna pompka próżniowa</v>
      </c>
      <c r="C58" s="41" t="str">
        <f>zbiorówka!C58</f>
        <v>Pompka tłokowa, z dwoma przyłączami (nadciśnienie i podciśnienie), w zestawie wąż przyłączeniowy</v>
      </c>
      <c r="D58" s="55">
        <v>1</v>
      </c>
      <c r="E58" s="14">
        <f>zbiorówka!E58</f>
        <v>0</v>
      </c>
      <c r="F58" s="14">
        <f t="shared" si="4"/>
        <v>0</v>
      </c>
      <c r="G58" s="30">
        <f>zbiorówka!G58</f>
        <v>0</v>
      </c>
      <c r="H58" s="15">
        <f t="shared" si="5"/>
        <v>0</v>
      </c>
      <c r="I58" s="4">
        <f t="shared" si="6"/>
        <v>0</v>
      </c>
      <c r="J58" s="5">
        <f t="shared" si="7"/>
        <v>0</v>
      </c>
    </row>
    <row r="59" spans="1:10" ht="25.5">
      <c r="A59" s="12">
        <v>55</v>
      </c>
      <c r="B59" s="41" t="str">
        <f>zbiorówka!B59</f>
        <v>Silnik i żarówka na podstawce</v>
      </c>
      <c r="C59" s="41" t="str">
        <f>zbiorówka!C59</f>
        <v>Podstawka do montowania prostych obwodów elektrycznych-zamontowany silniczek prądu stałego oraz żąrówka. Zasilenie - zasilacz lub bateria</v>
      </c>
      <c r="D59" s="55">
        <v>1</v>
      </c>
      <c r="E59" s="14">
        <f>zbiorówka!E59</f>
        <v>0</v>
      </c>
      <c r="F59" s="14">
        <f t="shared" si="4"/>
        <v>0</v>
      </c>
      <c r="G59" s="30">
        <f>zbiorówka!G59</f>
        <v>0</v>
      </c>
      <c r="H59" s="15">
        <f t="shared" si="5"/>
        <v>0</v>
      </c>
      <c r="I59" s="4">
        <f t="shared" si="6"/>
        <v>0</v>
      </c>
      <c r="J59" s="5">
        <f t="shared" si="7"/>
        <v>0</v>
      </c>
    </row>
    <row r="60" spans="1:10" ht="51">
      <c r="A60" s="12">
        <v>56</v>
      </c>
      <c r="B60" s="41" t="str">
        <f>zbiorówka!B60</f>
        <v>Szeregowe i równoległe połączenie żarówek</v>
      </c>
      <c r="C60" s="41" t="str">
        <f>zbiorówka!C60</f>
        <v>Komplet 2 podstawek:, 1.szeregowe połaczenie min.3 żarówek,2.j równoległe połączenie min.3 żarówek.</v>
      </c>
      <c r="D60" s="55">
        <v>1</v>
      </c>
      <c r="E60" s="14">
        <f>zbiorówka!E60</f>
        <v>0</v>
      </c>
      <c r="F60" s="14">
        <f t="shared" si="4"/>
        <v>0</v>
      </c>
      <c r="G60" s="30">
        <f>zbiorówka!G60</f>
        <v>0</v>
      </c>
      <c r="H60" s="15">
        <f t="shared" si="5"/>
        <v>0</v>
      </c>
      <c r="I60" s="4">
        <f t="shared" si="6"/>
        <v>0</v>
      </c>
      <c r="J60" s="5">
        <f t="shared" si="7"/>
        <v>0</v>
      </c>
    </row>
    <row r="61" spans="1:10" ht="51">
      <c r="A61" s="12">
        <v>57</v>
      </c>
      <c r="B61" s="41" t="str">
        <f>zbiorówka!B61</f>
        <v>Przyrząd do oddziaływania przewodników z prądem</v>
      </c>
      <c r="C61" s="41" t="str">
        <f>zbiorówka!C61</f>
        <v>Pomoc dydaktyczna do badania wzajemnego oddziaływania na siebie przewodników z prądem. Konstrukcja przyrządu umożliwiająca demonstracje na rzutniku pisma.W zestawie przewody bananowe.</v>
      </c>
      <c r="D61" s="55">
        <v>1</v>
      </c>
      <c r="E61" s="14">
        <f>zbiorówka!E61</f>
        <v>0</v>
      </c>
      <c r="F61" s="14">
        <f t="shared" si="4"/>
        <v>0</v>
      </c>
      <c r="G61" s="30">
        <f>zbiorówka!G61</f>
        <v>0</v>
      </c>
      <c r="H61" s="15">
        <f t="shared" si="5"/>
        <v>0</v>
      </c>
      <c r="I61" s="4">
        <f t="shared" si="6"/>
        <v>0</v>
      </c>
      <c r="J61" s="5">
        <f t="shared" si="7"/>
        <v>0</v>
      </c>
    </row>
    <row r="62" spans="1:10" ht="25.5">
      <c r="A62" s="12">
        <v>58</v>
      </c>
      <c r="B62" s="41" t="str">
        <f>zbiorówka!B62</f>
        <v>Opornica suwakowa 51Ω</v>
      </c>
      <c r="C62" s="41" t="str">
        <f>zbiorówka!C62</f>
        <v>Opornica suwakowa  - zakres  0-51Ω</v>
      </c>
      <c r="D62" s="55">
        <v>1</v>
      </c>
      <c r="E62" s="14">
        <f>zbiorówka!E62</f>
        <v>0</v>
      </c>
      <c r="F62" s="14">
        <f t="shared" si="4"/>
        <v>0</v>
      </c>
      <c r="G62" s="30">
        <f>zbiorówka!G62</f>
        <v>0</v>
      </c>
      <c r="H62" s="15">
        <f t="shared" si="5"/>
        <v>0</v>
      </c>
      <c r="I62" s="4">
        <f t="shared" si="6"/>
        <v>0</v>
      </c>
      <c r="J62" s="5">
        <f t="shared" si="7"/>
        <v>0</v>
      </c>
    </row>
    <row r="63" spans="1:10" ht="38.25">
      <c r="A63" s="12">
        <v>59</v>
      </c>
      <c r="B63" s="41" t="str">
        <f>zbiorówka!B63</f>
        <v>Opornica suwakowa 100Ω</v>
      </c>
      <c r="C63" s="41" t="str">
        <f>zbiorówka!C63</f>
        <v>Opornica suwakowa  - zakres  0-100Ω</v>
      </c>
      <c r="D63" s="55">
        <v>1</v>
      </c>
      <c r="E63" s="14">
        <f>zbiorówka!E63</f>
        <v>0</v>
      </c>
      <c r="F63" s="14">
        <f t="shared" si="4"/>
        <v>0</v>
      </c>
      <c r="G63" s="30">
        <f>zbiorówka!G63</f>
        <v>0</v>
      </c>
      <c r="H63" s="15">
        <f t="shared" si="5"/>
        <v>0</v>
      </c>
      <c r="I63" s="4">
        <f t="shared" si="6"/>
        <v>0</v>
      </c>
      <c r="J63" s="5">
        <f t="shared" si="7"/>
        <v>0</v>
      </c>
    </row>
    <row r="64" spans="1:10">
      <c r="A64" s="12">
        <v>60</v>
      </c>
      <c r="B64" s="41" t="str">
        <f>zbiorówka!B64</f>
        <v>Ogniwo Volty</v>
      </c>
      <c r="C64" s="41" t="str">
        <f>zbiorówka!C64</f>
        <v>Zestaw połaczonych 2 eletrod (miedzianej i cynkowej) z wtykami bananowymi, z naczyniem szklanym</v>
      </c>
      <c r="D64" s="55">
        <v>1</v>
      </c>
      <c r="E64" s="14">
        <f>zbiorówka!E64</f>
        <v>0</v>
      </c>
      <c r="F64" s="14">
        <f t="shared" si="4"/>
        <v>0</v>
      </c>
      <c r="G64" s="30">
        <f>zbiorówka!G64</f>
        <v>0</v>
      </c>
      <c r="H64" s="15">
        <f t="shared" si="5"/>
        <v>0</v>
      </c>
      <c r="I64" s="4">
        <f t="shared" si="6"/>
        <v>0</v>
      </c>
      <c r="J64" s="5">
        <f t="shared" si="7"/>
        <v>0</v>
      </c>
    </row>
    <row r="65" spans="1:10" ht="38.25">
      <c r="A65" s="12">
        <v>61</v>
      </c>
      <c r="B65" s="41" t="str">
        <f>zbiorówka!B65</f>
        <v>Komplet do nauki o prądzie elektrycznym</v>
      </c>
      <c r="C65" s="41" t="str">
        <f>zbiorówka!C65</f>
        <v>Komplet umożliwiajacy przeprowadzenie doświadczeń z zakresu prądu elektrycznego zgodnie z podstawą programową dla szkół ponad podstawowych.</v>
      </c>
      <c r="D65" s="55">
        <v>1</v>
      </c>
      <c r="E65" s="14">
        <f>zbiorówka!E65</f>
        <v>0</v>
      </c>
      <c r="F65" s="14">
        <f t="shared" si="4"/>
        <v>0</v>
      </c>
      <c r="G65" s="30">
        <f>zbiorówka!G65</f>
        <v>0</v>
      </c>
      <c r="H65" s="15">
        <f t="shared" si="5"/>
        <v>0</v>
      </c>
      <c r="I65" s="4">
        <f t="shared" si="6"/>
        <v>0</v>
      </c>
      <c r="J65" s="5">
        <f t="shared" si="7"/>
        <v>0</v>
      </c>
    </row>
    <row r="66" spans="1:10" ht="216.75">
      <c r="A66" s="12">
        <v>62</v>
      </c>
      <c r="B66" s="41" t="str">
        <f>zbiorówka!B66</f>
        <v>Elektryczność - obwody elektryczne - zestaw szkolny</v>
      </c>
      <c r="C66" s="41" t="str">
        <f>zbiorówka!C66</f>
        <v>Przykładowy skład zestawu:
Amperomierz (0~0,5~1)A – 1 szt.
Woltomierz (0~1,5~3)V – 1 szt.
Wyłącznik – 3 szt.
Rezystor 5Ω/2W – 1 szt.
Rezystor 10Ω/2W – 1 szt.
Przekaźnik elektromag. – 1 szt.
Opornica suwakowa – 1 szt.
Model silnika elektr. – 1 szt.
Podstawka pod żarówkę – 2 szt.
Igła magnet. na podstawie – 1 szt.
Magnes sztabkowy – 2 szt.
Magnes podkowiasty – 1 szt.
Opiłki żelazne – 1 szt.
Żarówka – 2 szt.
Kasetka na baterie 1,5V AA – 1 szt.
Kpl. przewodów – 1 kpl.</v>
      </c>
      <c r="D66" s="55">
        <v>1</v>
      </c>
      <c r="E66" s="14">
        <f>zbiorówka!E66</f>
        <v>0</v>
      </c>
      <c r="F66" s="14">
        <f t="shared" si="4"/>
        <v>0</v>
      </c>
      <c r="G66" s="30">
        <f>zbiorówka!G66</f>
        <v>0</v>
      </c>
      <c r="H66" s="15">
        <f t="shared" si="5"/>
        <v>0</v>
      </c>
      <c r="I66" s="4">
        <f t="shared" si="6"/>
        <v>0</v>
      </c>
      <c r="J66" s="5">
        <f t="shared" si="7"/>
        <v>0</v>
      </c>
    </row>
    <row r="67" spans="1:10" ht="38.25">
      <c r="A67" s="12">
        <v>63</v>
      </c>
      <c r="B67" s="41" t="str">
        <f>zbiorówka!B67</f>
        <v>Przewodniki do pomiaru oporu elektrycznego</v>
      </c>
      <c r="C67" s="41" t="str">
        <f>zbiorówka!C67</f>
        <v>11 płytek z nawiniętym drutem oporowym z różnych materiałów i o różnych średnicach.</v>
      </c>
      <c r="D67" s="55">
        <v>2</v>
      </c>
      <c r="E67" s="14">
        <f>zbiorówka!E67</f>
        <v>0</v>
      </c>
      <c r="F67" s="14">
        <f t="shared" si="4"/>
        <v>0</v>
      </c>
      <c r="G67" s="30">
        <f>zbiorówka!G67</f>
        <v>0</v>
      </c>
      <c r="H67" s="15">
        <f t="shared" si="5"/>
        <v>0</v>
      </c>
      <c r="I67" s="4">
        <f t="shared" si="6"/>
        <v>0</v>
      </c>
      <c r="J67" s="5">
        <f t="shared" si="7"/>
        <v>0</v>
      </c>
    </row>
    <row r="68" spans="1:10" ht="38.25">
      <c r="A68" s="12">
        <v>64</v>
      </c>
      <c r="B68" s="41" t="str">
        <f>zbiorówka!B68</f>
        <v>Amperomierz szkolny analogowy</v>
      </c>
      <c r="C68" s="41" t="str">
        <f>zbiorówka!C68</f>
        <v>dwa  zakresy pomiarowe: -0.2A–0.6A i -1A–3A.</v>
      </c>
      <c r="D68" s="55">
        <v>2</v>
      </c>
      <c r="E68" s="14">
        <f>zbiorówka!E68</f>
        <v>0</v>
      </c>
      <c r="F68" s="14">
        <f t="shared" si="4"/>
        <v>0</v>
      </c>
      <c r="G68" s="30">
        <f>zbiorówka!G68</f>
        <v>0</v>
      </c>
      <c r="H68" s="15">
        <f t="shared" si="5"/>
        <v>0</v>
      </c>
      <c r="I68" s="4">
        <f t="shared" si="6"/>
        <v>0</v>
      </c>
      <c r="J68" s="5">
        <f t="shared" si="7"/>
        <v>0</v>
      </c>
    </row>
    <row r="69" spans="1:10" ht="38.25">
      <c r="A69" s="12">
        <v>65</v>
      </c>
      <c r="B69" s="41" t="str">
        <f>zbiorówka!B69</f>
        <v>Miliamperomierz szkolny analogowy</v>
      </c>
      <c r="C69" s="41" t="str">
        <f>zbiorówka!C69</f>
        <v>dwa zakresy pomiarowe: 0-50mA i 0-500mA DC.</v>
      </c>
      <c r="D69" s="55">
        <v>2</v>
      </c>
      <c r="E69" s="14">
        <f>zbiorówka!E69</f>
        <v>0</v>
      </c>
      <c r="F69" s="14">
        <f t="shared" si="4"/>
        <v>0</v>
      </c>
      <c r="G69" s="30">
        <f>zbiorówka!G69</f>
        <v>0</v>
      </c>
      <c r="H69" s="15">
        <f t="shared" si="5"/>
        <v>0</v>
      </c>
      <c r="I69" s="4">
        <f t="shared" si="6"/>
        <v>0</v>
      </c>
      <c r="J69" s="5">
        <f t="shared" si="7"/>
        <v>0</v>
      </c>
    </row>
    <row r="70" spans="1:10" ht="38.25">
      <c r="A70" s="12">
        <v>66</v>
      </c>
      <c r="B70" s="41" t="str">
        <f>zbiorówka!B70</f>
        <v>Woltomierz szkolny analogowy</v>
      </c>
      <c r="C70" s="41" t="str">
        <f>zbiorówka!C70</f>
        <v>Woltomierz o dwóch zakresach pomiarowych: -1 - 0 - 3 V i -5V - 0 - 15 V.</v>
      </c>
      <c r="D70" s="55">
        <v>2</v>
      </c>
      <c r="E70" s="14">
        <f>zbiorówka!E70</f>
        <v>0</v>
      </c>
      <c r="F70" s="14">
        <f t="shared" si="4"/>
        <v>0</v>
      </c>
      <c r="G70" s="30">
        <f>zbiorówka!G70</f>
        <v>0</v>
      </c>
      <c r="H70" s="15">
        <f t="shared" si="5"/>
        <v>0</v>
      </c>
      <c r="I70" s="4">
        <f t="shared" si="6"/>
        <v>0</v>
      </c>
      <c r="J70" s="5">
        <f t="shared" si="7"/>
        <v>0</v>
      </c>
    </row>
    <row r="71" spans="1:10" ht="51">
      <c r="A71" s="12">
        <v>67</v>
      </c>
      <c r="B71" s="41" t="str">
        <f>zbiorówka!B71</f>
        <v>Analogowy miernik demonstracyjny</v>
      </c>
      <c r="C71" s="41" t="str">
        <f>zbiorówka!C71</f>
        <v>Wyposażony wwymienne moduły i skale, które umożliwiają jego prace zarówno, jako woltomierz, amperomierz jak i galwanometr.</v>
      </c>
      <c r="D71" s="55">
        <v>2</v>
      </c>
      <c r="E71" s="14">
        <f>zbiorówka!E71</f>
        <v>0</v>
      </c>
      <c r="F71" s="14">
        <f t="shared" si="4"/>
        <v>0</v>
      </c>
      <c r="G71" s="30">
        <f>zbiorówka!G71</f>
        <v>0</v>
      </c>
      <c r="H71" s="15">
        <f t="shared" si="5"/>
        <v>0</v>
      </c>
      <c r="I71" s="4">
        <f t="shared" si="6"/>
        <v>0</v>
      </c>
      <c r="J71" s="5">
        <f t="shared" si="7"/>
        <v>0</v>
      </c>
    </row>
    <row r="72" spans="1:10" ht="51">
      <c r="A72" s="12">
        <v>68</v>
      </c>
      <c r="B72" s="41" t="str">
        <f>zbiorówka!B72</f>
        <v>Przewody połączeniowe bananowe - 30 cm</v>
      </c>
      <c r="C72" s="41" t="str">
        <f>zbiorówka!C72</f>
        <v>Komplet przewodów z końcówkami bananowymi 4mm. W zestawie 3 przewody 30cm czerwone oraz 3 przewody 30 cm czarne.</v>
      </c>
      <c r="D72" s="55">
        <v>2</v>
      </c>
      <c r="E72" s="14">
        <f>zbiorówka!E72</f>
        <v>0</v>
      </c>
      <c r="F72" s="14">
        <f t="shared" si="4"/>
        <v>0</v>
      </c>
      <c r="G72" s="30">
        <f>zbiorówka!G72</f>
        <v>0</v>
      </c>
      <c r="H72" s="15">
        <f t="shared" si="5"/>
        <v>0</v>
      </c>
      <c r="I72" s="4">
        <f t="shared" si="6"/>
        <v>0</v>
      </c>
      <c r="J72" s="5">
        <f t="shared" si="7"/>
        <v>0</v>
      </c>
    </row>
    <row r="73" spans="1:10" ht="51">
      <c r="A73" s="12">
        <v>69</v>
      </c>
      <c r="B73" s="41" t="str">
        <f>zbiorówka!B73</f>
        <v>Przewody połączeniowe bananowe - 50 cm</v>
      </c>
      <c r="C73" s="41" t="str">
        <f>zbiorówka!C73</f>
        <v>Komplet przewodów z końcówkami bananowymi 4mm. W zestawie 3 przewody 50cm czerwone oraz 3 przewody 50 cm czarne.</v>
      </c>
      <c r="D73" s="55">
        <v>1</v>
      </c>
      <c r="E73" s="14">
        <f>zbiorówka!E73</f>
        <v>0</v>
      </c>
      <c r="F73" s="14">
        <f t="shared" si="4"/>
        <v>0</v>
      </c>
      <c r="G73" s="30">
        <f>zbiorówka!G73</f>
        <v>0</v>
      </c>
      <c r="H73" s="15">
        <f t="shared" si="5"/>
        <v>0</v>
      </c>
      <c r="I73" s="4">
        <f t="shared" si="6"/>
        <v>0</v>
      </c>
      <c r="J73" s="5">
        <f t="shared" si="7"/>
        <v>0</v>
      </c>
    </row>
    <row r="74" spans="1:10" ht="63.75">
      <c r="A74" s="12">
        <v>70</v>
      </c>
      <c r="B74" s="41" t="str">
        <f>zbiorówka!B74</f>
        <v>Przewody połączeniowe bananowo-widełkowe - 30cm</v>
      </c>
      <c r="C74" s="41" t="str">
        <f>zbiorówka!C74</f>
        <v>Przewody łączeniowe zakończone z jednej strony końcówką bananową 4mm a z drugiej widełkami o średnicy wewnętrznej 7mm. W komplecie 1 czerwony 30cm oraz 1 czarny 30cm.</v>
      </c>
      <c r="D74" s="55">
        <v>1</v>
      </c>
      <c r="E74" s="14">
        <f>zbiorówka!E74</f>
        <v>0</v>
      </c>
      <c r="F74" s="14">
        <f t="shared" si="4"/>
        <v>0</v>
      </c>
      <c r="G74" s="30">
        <f>zbiorówka!G74</f>
        <v>0</v>
      </c>
      <c r="H74" s="15">
        <f t="shared" si="5"/>
        <v>0</v>
      </c>
      <c r="I74" s="4">
        <f t="shared" si="6"/>
        <v>0</v>
      </c>
      <c r="J74" s="5">
        <f t="shared" si="7"/>
        <v>0</v>
      </c>
    </row>
    <row r="75" spans="1:10" ht="255">
      <c r="A75" s="12">
        <v>71</v>
      </c>
      <c r="B75" s="41" t="str">
        <f>zbiorówka!B75</f>
        <v>Zestaw do ćwiczeń z optyki</v>
      </c>
      <c r="C75" s="41" t="str">
        <f>zbiorówka!C75</f>
        <v>Przykładowy skład zestawu:
- cztery soczewki w oprawie o długości ogniskowej + 5cm, + 10cm, + 18cm, -15cm,
- zwierciadło wklęsłe,
- pryzmat,
- zwierciadło szklane,
- matówka,
- szkło przeźroczyste,
- komplet przesłon (6 sztuk),
- naczynko w kształcie prostokąta,
- pierścień zaciskowy (2 szt.),
- gniazdo oświetlacza,
- gniazdo blokujące (5 sztuk),
- uchwyt widełkowy (2 sztuki),
- oprawa,
- kulka Ø 10 mm na pręcie,
- kulka Ø 25 mm na pręcie,
- stolik,
- podpora belki,
- oświetlacz,
- belka ławy optycznej</v>
      </c>
      <c r="D75" s="55">
        <v>1</v>
      </c>
      <c r="E75" s="14">
        <f>zbiorówka!E75</f>
        <v>0</v>
      </c>
      <c r="F75" s="14">
        <f t="shared" si="4"/>
        <v>0</v>
      </c>
      <c r="G75" s="30">
        <f>zbiorówka!G75</f>
        <v>0</v>
      </c>
      <c r="H75" s="15">
        <f t="shared" si="5"/>
        <v>0</v>
      </c>
      <c r="I75" s="4">
        <f t="shared" si="6"/>
        <v>0</v>
      </c>
      <c r="J75" s="5">
        <f t="shared" si="7"/>
        <v>0</v>
      </c>
    </row>
    <row r="76" spans="1:10" ht="38.25">
      <c r="A76" s="12">
        <v>72</v>
      </c>
      <c r="B76" s="41" t="str">
        <f>zbiorówka!B76</f>
        <v>Dysk Newtona z napędem ręcznym</v>
      </c>
      <c r="C76" s="41" t="str">
        <f>zbiorówka!C76</f>
        <v>Krążek barw tęczy podzielone na sektory -z ręczną wirownicą. Na drewnianej podstawie.</v>
      </c>
      <c r="D76" s="55">
        <v>1</v>
      </c>
      <c r="E76" s="14">
        <f>zbiorówka!E76</f>
        <v>0</v>
      </c>
      <c r="F76" s="14">
        <f t="shared" si="4"/>
        <v>0</v>
      </c>
      <c r="G76" s="30">
        <f>zbiorówka!G76</f>
        <v>0</v>
      </c>
      <c r="H76" s="15">
        <f t="shared" si="5"/>
        <v>0</v>
      </c>
      <c r="I76" s="4">
        <f t="shared" si="6"/>
        <v>0</v>
      </c>
      <c r="J76" s="5">
        <f t="shared" si="7"/>
        <v>0</v>
      </c>
    </row>
    <row r="77" spans="1:10" ht="25.5">
      <c r="A77" s="12">
        <v>73</v>
      </c>
      <c r="B77" s="41" t="str">
        <f>zbiorówka!B77</f>
        <v>Pryzmat szklany</v>
      </c>
      <c r="C77" s="41" t="str">
        <f>zbiorówka!C77</f>
        <v>Pryzmat szklany o kącie 60° - z rączką na uchwycie.</v>
      </c>
      <c r="D77" s="55">
        <v>1</v>
      </c>
      <c r="E77" s="14">
        <f>zbiorówka!E77</f>
        <v>0</v>
      </c>
      <c r="F77" s="14">
        <f t="shared" si="4"/>
        <v>0</v>
      </c>
      <c r="G77" s="30">
        <f>zbiorówka!G77</f>
        <v>0</v>
      </c>
      <c r="H77" s="15">
        <f t="shared" si="5"/>
        <v>0</v>
      </c>
      <c r="I77" s="4">
        <f t="shared" si="6"/>
        <v>0</v>
      </c>
      <c r="J77" s="5">
        <f t="shared" si="7"/>
        <v>0</v>
      </c>
    </row>
    <row r="78" spans="1:10" ht="63.75">
      <c r="A78" s="12">
        <v>74</v>
      </c>
      <c r="B78" s="41" t="str">
        <f>zbiorówka!B78</f>
        <v>Zestaw do doświadczeń z optyki geometrycznej</v>
      </c>
      <c r="C78" s="41" t="str">
        <f>zbiorówka!C78</f>
        <v>W skład zestawu wchodzą minimum:
pięciowiązkowy laser, element do całkowitego wewnętrznego odbicia, zwierciadło płasko-wypukło-wklęsłe, płytka równoległościenna
pryzmaty (prostokątny, trapezowy), soczewki (płasko- i dwuwypukłą, dwuwklęsłą)
Zestaw przystosowany do tablicy magnetycznej</v>
      </c>
      <c r="D78" s="55">
        <v>1</v>
      </c>
      <c r="E78" s="14">
        <f>zbiorówka!E78</f>
        <v>0</v>
      </c>
      <c r="F78" s="14">
        <f t="shared" si="4"/>
        <v>0</v>
      </c>
      <c r="G78" s="30">
        <f>zbiorówka!G78</f>
        <v>0</v>
      </c>
      <c r="H78" s="15">
        <f t="shared" si="5"/>
        <v>0</v>
      </c>
      <c r="I78" s="4">
        <f t="shared" si="6"/>
        <v>0</v>
      </c>
      <c r="J78" s="5">
        <f t="shared" si="7"/>
        <v>0</v>
      </c>
    </row>
    <row r="79" spans="1:10" ht="38.25">
      <c r="A79" s="12">
        <v>75</v>
      </c>
      <c r="B79" s="41" t="str">
        <f>zbiorówka!B79</f>
        <v>Maszyna elektrostatyczna</v>
      </c>
      <c r="C79" s="41" t="str">
        <f>zbiorówka!C79</f>
        <v>urządzenie umożliwiające wytwarzanie i gromadzenie ładunków elektrycznych w ramach doświadczeń ujetych w  podstawie programowej szkół podstawowych</v>
      </c>
      <c r="D79" s="55">
        <v>1</v>
      </c>
      <c r="E79" s="14">
        <f>zbiorówka!E79</f>
        <v>0</v>
      </c>
      <c r="F79" s="14">
        <f t="shared" si="4"/>
        <v>0</v>
      </c>
      <c r="G79" s="30">
        <f>zbiorówka!G79</f>
        <v>0</v>
      </c>
      <c r="H79" s="15">
        <f t="shared" si="5"/>
        <v>0</v>
      </c>
      <c r="I79" s="4">
        <f t="shared" si="6"/>
        <v>0</v>
      </c>
      <c r="J79" s="5">
        <f t="shared" si="7"/>
        <v>0</v>
      </c>
    </row>
    <row r="80" spans="1:10" ht="63.75">
      <c r="A80" s="12">
        <v>76</v>
      </c>
      <c r="B80" s="41" t="str">
        <f>zbiorówka!B80</f>
        <v>Zestaw do demonstracji linii pola elektrostatycznego</v>
      </c>
      <c r="C80" s="41" t="str">
        <f>zbiorówka!C80</f>
        <v>zestaw do demonstracji linii pola elektrostatycznego w ramach doświadczeń objetych podstawą programową w szkołach podstawowych</v>
      </c>
      <c r="D80" s="55">
        <v>1</v>
      </c>
      <c r="E80" s="14">
        <f>zbiorówka!E80</f>
        <v>0</v>
      </c>
      <c r="F80" s="14">
        <f t="shared" si="4"/>
        <v>0</v>
      </c>
      <c r="G80" s="30">
        <f>zbiorówka!G80</f>
        <v>0</v>
      </c>
      <c r="H80" s="15">
        <f t="shared" si="5"/>
        <v>0</v>
      </c>
      <c r="I80" s="4">
        <f t="shared" si="6"/>
        <v>0</v>
      </c>
      <c r="J80" s="5">
        <f t="shared" si="7"/>
        <v>0</v>
      </c>
    </row>
    <row r="81" spans="1:10" ht="51">
      <c r="A81" s="12">
        <v>77</v>
      </c>
      <c r="B81" s="41" t="str">
        <f>zbiorówka!B81</f>
        <v>Zestaw do ćwiczeń uczniowskich z elektrostatyki</v>
      </c>
      <c r="C81" s="41" t="str">
        <f>zbiorówka!C81</f>
        <v>Zestaw  pomocy dydaktycznych do ćwiczeń z elektrostatyki (zgodne z podstawą programową szkoły podstawowej). Zawartosc zestawu (minimum): 2 elektrometry w puszce; statyw izolacyjny;płyta izolacyjna;
płyta przewodząca;kondensator kulisty i stożkowy;kulki próbne;wahadło elektryczne;elektrofor;
komplet lasek do elektryzowania.</v>
      </c>
      <c r="D81" s="55">
        <v>1</v>
      </c>
      <c r="E81" s="14">
        <f>zbiorówka!E81</f>
        <v>0</v>
      </c>
      <c r="F81" s="14">
        <f t="shared" si="4"/>
        <v>0</v>
      </c>
      <c r="G81" s="30">
        <f>zbiorówka!G81</f>
        <v>0</v>
      </c>
      <c r="H81" s="15">
        <f t="shared" si="5"/>
        <v>0</v>
      </c>
      <c r="I81" s="4">
        <f t="shared" si="6"/>
        <v>0</v>
      </c>
      <c r="J81" s="5">
        <f t="shared" si="7"/>
        <v>0</v>
      </c>
    </row>
    <row r="82" spans="1:10" ht="51">
      <c r="A82" s="12">
        <v>78</v>
      </c>
      <c r="B82" s="41" t="str">
        <f>zbiorówka!B82</f>
        <v>Pałeczka szklana i ebonitowa ze szmatką</v>
      </c>
      <c r="C82" s="41" t="str">
        <f>zbiorówka!C82</f>
        <v>Pałeczka szklana o długości min 26cm oraz ebonitowa o długości min 26cm. Ze szmatką.</v>
      </c>
      <c r="D82" s="55">
        <v>1</v>
      </c>
      <c r="E82" s="14">
        <f>zbiorówka!E82</f>
        <v>0</v>
      </c>
      <c r="F82" s="14">
        <f t="shared" si="4"/>
        <v>0</v>
      </c>
      <c r="G82" s="30">
        <f>zbiorówka!G82</f>
        <v>0</v>
      </c>
      <c r="H82" s="15">
        <f t="shared" si="5"/>
        <v>0</v>
      </c>
      <c r="I82" s="4">
        <f t="shared" si="6"/>
        <v>0</v>
      </c>
      <c r="J82" s="5">
        <f t="shared" si="7"/>
        <v>0</v>
      </c>
    </row>
    <row r="83" spans="1:10">
      <c r="A83" s="12">
        <v>79</v>
      </c>
      <c r="B83" s="41" t="str">
        <f>zbiorówka!B83</f>
        <v>Elektroskop</v>
      </c>
      <c r="C83" s="41" t="str">
        <f>zbiorówka!C83</f>
        <v>Elektroskop - wychyłowy, czuły - w zestawie kulka, stożek i okładki kondensatora do ćwiczeń z elektrostatyki</v>
      </c>
      <c r="D83" s="55">
        <v>1</v>
      </c>
      <c r="E83" s="14">
        <f>zbiorówka!E83</f>
        <v>0</v>
      </c>
      <c r="F83" s="14">
        <f t="shared" si="4"/>
        <v>0</v>
      </c>
      <c r="G83" s="30">
        <f>zbiorówka!G83</f>
        <v>0</v>
      </c>
      <c r="H83" s="15">
        <f t="shared" si="5"/>
        <v>0</v>
      </c>
      <c r="I83" s="4">
        <f t="shared" si="6"/>
        <v>0</v>
      </c>
      <c r="J83" s="5">
        <f t="shared" si="7"/>
        <v>0</v>
      </c>
    </row>
    <row r="84" spans="1:10" ht="25.5">
      <c r="A84" s="12">
        <v>80</v>
      </c>
      <c r="B84" s="41" t="str">
        <f>zbiorówka!B84</f>
        <v>Waga elektroniczna</v>
      </c>
      <c r="C84" s="41" t="str">
        <f>zbiorówka!C84</f>
        <v>Wyświetlacz cyfrowy, Zasilanie: bateryjne, Maksymalne obciążenie 2000g, Dokładność 1g.</v>
      </c>
      <c r="D84" s="56">
        <v>1</v>
      </c>
      <c r="E84" s="14">
        <f>zbiorówka!E84</f>
        <v>0</v>
      </c>
      <c r="F84" s="14">
        <f t="shared" si="4"/>
        <v>0</v>
      </c>
      <c r="G84" s="30">
        <f>zbiorówka!G84</f>
        <v>0</v>
      </c>
      <c r="H84" s="15">
        <f t="shared" si="5"/>
        <v>0</v>
      </c>
      <c r="I84" s="4">
        <f t="shared" si="6"/>
        <v>0</v>
      </c>
      <c r="J84" s="5">
        <f t="shared" si="7"/>
        <v>0</v>
      </c>
    </row>
    <row r="85" spans="1:10" ht="51.75" thickBot="1">
      <c r="A85" s="12">
        <v>81</v>
      </c>
      <c r="B85" s="42" t="str">
        <f>zbiorówka!B85</f>
        <v>Stabilizowany zasilacz prądu stałego 0-30V/5A</v>
      </c>
      <c r="C85" s="42" t="str">
        <f>zbiorówka!C85</f>
        <v>Zasilacz laboratoryjny prądu stałego, z płynną regulacją. Wskaźniki  cyfrowe 2xLCD niezależne. Specyfikacja techniczna: Napięcie wyjściowe: 0-30V, Prąd wyjściowy (max): 5A.</v>
      </c>
      <c r="D85" s="56">
        <v>1</v>
      </c>
      <c r="E85" s="31">
        <f>zbiorówka!E85</f>
        <v>0</v>
      </c>
      <c r="F85" s="31">
        <f t="shared" si="4"/>
        <v>0</v>
      </c>
      <c r="G85" s="32">
        <f>zbiorówka!G85</f>
        <v>0</v>
      </c>
      <c r="H85" s="27">
        <f t="shared" si="5"/>
        <v>0</v>
      </c>
      <c r="I85" s="25">
        <f t="shared" si="6"/>
        <v>0</v>
      </c>
      <c r="J85" s="28">
        <f t="shared" si="7"/>
        <v>0</v>
      </c>
    </row>
    <row r="86" spans="1:10">
      <c r="F86" s="16">
        <f>SUM(F5:F85)</f>
        <v>0</v>
      </c>
      <c r="H86" s="16">
        <f>SUM(H5:H85)</f>
        <v>0</v>
      </c>
      <c r="J86" s="16">
        <f>SUM(J5:J85)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zbiorówka</vt:lpstr>
      <vt:lpstr>LO IV</vt:lpstr>
      <vt:lpstr>LO VII</vt:lpstr>
      <vt:lpstr>T 3</vt:lpstr>
      <vt:lpstr>T 12</vt:lpstr>
      <vt:lpstr>T 13</vt:lpstr>
      <vt:lpstr>T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Katarzyna Wolicka</cp:lastModifiedBy>
  <cp:lastPrinted>2019-10-08T11:46:08Z</cp:lastPrinted>
  <dcterms:created xsi:type="dcterms:W3CDTF">2019-09-23T16:45:27Z</dcterms:created>
  <dcterms:modified xsi:type="dcterms:W3CDTF">2019-12-09T08:36:54Z</dcterms:modified>
</cp:coreProperties>
</file>